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 tabRatio="529" firstSheet="1" activeTab="1"/>
  </bookViews>
  <sheets>
    <sheet name="Calendario 2015" sheetId="1" state="hidden" r:id="rId1"/>
    <sheet name="Calendario 2021" sheetId="2" r:id="rId2"/>
  </sheets>
  <definedNames>
    <definedName name="_xlnm.Print_Area" localSheetId="0">'Calendario 2015'!$A$1:$W$41</definedName>
    <definedName name="_xlnm.Print_Area" localSheetId="1">'Calendario 2021'!$A$1:$O$59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4" i="2"/>
  <c r="N58"/>
  <c r="N53"/>
  <c r="N52"/>
  <c r="N51"/>
  <c r="N40"/>
  <c r="N47"/>
  <c r="A7"/>
  <c r="O7" s="1"/>
  <c r="N39"/>
  <c r="N38"/>
  <c r="N29"/>
  <c r="N28"/>
  <c r="N27"/>
  <c r="N26"/>
  <c r="N25"/>
  <c r="O4"/>
  <c r="O5"/>
  <c r="O6"/>
  <c r="M4" i="1"/>
  <c r="M5"/>
  <c r="M6"/>
  <c r="M7"/>
  <c r="M8"/>
  <c r="M9"/>
  <c r="M10"/>
  <c r="M11"/>
  <c r="M12"/>
  <c r="M13"/>
  <c r="M14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A8" i="2" l="1"/>
  <c r="O8" l="1"/>
  <c r="A9"/>
  <c r="O9" l="1"/>
  <c r="O10" s="1"/>
  <c r="A10"/>
  <c r="A11" s="1"/>
  <c r="A12" l="1"/>
  <c r="O11"/>
  <c r="O12" l="1"/>
  <c r="A13"/>
  <c r="O13" s="1"/>
  <c r="A14"/>
  <c r="O14" l="1"/>
  <c r="A15"/>
  <c r="O15" l="1"/>
  <c r="A16"/>
  <c r="O16" l="1"/>
  <c r="A17"/>
  <c r="A18" l="1"/>
  <c r="A19" s="1"/>
  <c r="A20" s="1"/>
  <c r="A21" s="1"/>
  <c r="A22" s="1"/>
  <c r="O17"/>
  <c r="O18" s="1"/>
  <c r="O19" s="1"/>
  <c r="O20" s="1"/>
  <c r="O21" s="1"/>
  <c r="A23" l="1"/>
  <c r="A24" s="1"/>
  <c r="O22"/>
  <c r="O23" s="1"/>
  <c r="O24" s="1"/>
  <c r="O25" l="1"/>
  <c r="A25"/>
  <c r="A26" s="1"/>
  <c r="A27" l="1"/>
  <c r="O26"/>
  <c r="A28" l="1"/>
  <c r="O27"/>
  <c r="A29" l="1"/>
  <c r="O28"/>
  <c r="O29" l="1"/>
  <c r="O30" s="1"/>
  <c r="A30"/>
  <c r="A31" s="1"/>
  <c r="A32" l="1"/>
  <c r="O31"/>
  <c r="O32" l="1"/>
  <c r="O33" s="1"/>
  <c r="O34" s="1"/>
  <c r="O35" s="1"/>
  <c r="O36" s="1"/>
  <c r="O37" s="1"/>
  <c r="A33"/>
  <c r="A34" s="1"/>
  <c r="A35" s="1"/>
  <c r="A36" s="1"/>
  <c r="A37" s="1"/>
  <c r="A38" s="1"/>
  <c r="O38" l="1"/>
  <c r="A39"/>
  <c r="O39" l="1"/>
  <c r="A40"/>
  <c r="O40" l="1"/>
  <c r="A41"/>
  <c r="O41" l="1"/>
  <c r="A42"/>
  <c r="A43" l="1"/>
  <c r="O42"/>
  <c r="A44" l="1"/>
  <c r="O43"/>
  <c r="A45" l="1"/>
  <c r="O44"/>
  <c r="A46" l="1"/>
  <c r="O45"/>
  <c r="O46" l="1"/>
  <c r="A47"/>
  <c r="A48" l="1"/>
  <c r="O47"/>
  <c r="A49" l="1"/>
  <c r="O48"/>
  <c r="O49" l="1"/>
  <c r="A50"/>
  <c r="A51" l="1"/>
  <c r="O50"/>
  <c r="O51" l="1"/>
  <c r="A52"/>
  <c r="A53" l="1"/>
  <c r="O52"/>
  <c r="O53" l="1"/>
  <c r="A54"/>
  <c r="A55" l="1"/>
  <c r="O54"/>
  <c r="O55" l="1"/>
  <c r="A56"/>
  <c r="O56" l="1"/>
  <c r="A57"/>
  <c r="O57" s="1"/>
</calcChain>
</file>

<file path=xl/sharedStrings.xml><?xml version="1.0" encoding="utf-8"?>
<sst xmlns="http://schemas.openxmlformats.org/spreadsheetml/2006/main" count="121" uniqueCount="103">
  <si>
    <t>Date</t>
  </si>
  <si>
    <t>Campionati Italiani e/o Internazionali in Triveneto</t>
  </si>
  <si>
    <t>Trofei Regioni</t>
  </si>
  <si>
    <t>Campionato FVG e Trofeo Enduro Country</t>
  </si>
  <si>
    <t>Campionato TRIAL TRV</t>
  </si>
  <si>
    <t>Data</t>
  </si>
  <si>
    <r>
      <rPr>
        <u/>
        <sz val="26"/>
        <rFont val="Arial"/>
        <family val="2"/>
      </rPr>
      <t>Motocavalcate</t>
    </r>
    <r>
      <rPr>
        <b/>
        <sz val="26"/>
        <rFont val="Arial"/>
        <family val="2"/>
      </rPr>
      <t xml:space="preserve"> Montaintrial</t>
    </r>
  </si>
  <si>
    <t>Mc Carso C.Ita Under 23 Enduro</t>
  </si>
  <si>
    <t>Mc Medeot C.Ita Minienduro</t>
  </si>
  <si>
    <t>Mc Pradegai C.Ita Major Enduro</t>
  </si>
  <si>
    <t xml:space="preserve">Tdr Mx </t>
  </si>
  <si>
    <t>Tdr MiniEnduro</t>
  </si>
  <si>
    <t>2 e 3 mag</t>
  </si>
  <si>
    <t xml:space="preserve">   F.M.I. Co.Re. FVG   - CALENDARIO MANIFESTAZIONI FUORISTRADA FVG 2015</t>
  </si>
  <si>
    <t>Mc Arco C.Ita junior sel nord</t>
  </si>
  <si>
    <r>
      <t xml:space="preserve">Mc Bibione E/Country </t>
    </r>
    <r>
      <rPr>
        <b/>
        <sz val="26"/>
        <color indexed="10"/>
        <rFont val="Arial"/>
        <family val="2"/>
      </rPr>
      <t>sab.4</t>
    </r>
  </si>
  <si>
    <t xml:space="preserve">Mc Brp       Baja World Cup (PN) </t>
  </si>
  <si>
    <t>Mx World Ch. Mc Arco</t>
  </si>
  <si>
    <t>Mc Fanna</t>
  </si>
  <si>
    <t>Mc Pino Medeot</t>
  </si>
  <si>
    <t>Mc Isontino Gradisca D'Isonzo</t>
  </si>
  <si>
    <t>Mc San Giovanni di Livenza</t>
  </si>
  <si>
    <t>Mc Albatros - Sacile</t>
  </si>
  <si>
    <t>Mc BRP Porcia</t>
  </si>
  <si>
    <t>21-22 feb</t>
  </si>
  <si>
    <t>Campionato FVG MX -mx1+mx2+mx125+ mx veteran+mx amatori+mx mini</t>
  </si>
  <si>
    <t>Mc Albettone C.Ita Senior-Femm.</t>
  </si>
  <si>
    <t>Mc Isontino-Gradisca</t>
  </si>
  <si>
    <t>Mc Variano-Variano</t>
  </si>
  <si>
    <t>Mc Carnico-Tolmezzo</t>
  </si>
  <si>
    <t>Mc Medeot-Capriva</t>
  </si>
  <si>
    <t>Mc Manzano-Manzano</t>
  </si>
  <si>
    <t>Mc Gemona - Nimis</t>
  </si>
  <si>
    <t>Mc Manzano -Corno di Rosazzo</t>
  </si>
  <si>
    <t>Mc A.M. Friulana -Tarcento</t>
  </si>
  <si>
    <t>Mc carnico TRV</t>
  </si>
  <si>
    <t>4 e 05 lug</t>
  </si>
  <si>
    <t>Mc Le Risorgive - Rivolto</t>
  </si>
  <si>
    <t>Mc Pasiano - Pasiano</t>
  </si>
  <si>
    <t>Mc Pedemontano Cordenons</t>
  </si>
  <si>
    <t>Mc Romans- Versa</t>
  </si>
  <si>
    <t>Mc Bannia- Bannia</t>
  </si>
  <si>
    <t>Mc Ardosa Trofeo dei Moto Club</t>
  </si>
  <si>
    <r>
      <t xml:space="preserve">Manifestazioni Varie di Motocross &amp; </t>
    </r>
    <r>
      <rPr>
        <b/>
        <sz val="26"/>
        <color indexed="10"/>
        <rFont val="Arial"/>
        <family val="2"/>
      </rPr>
      <t>Mx Trv</t>
    </r>
  </si>
  <si>
    <t>I calendari possono essere soggetti a modifiche pertanto sono da ritenersi provvisori e non definitivi. Si suggerisce sempre di verificare il R.P. sul sito del co.re.</t>
  </si>
  <si>
    <t>Campionato Enduro FVG</t>
  </si>
  <si>
    <r>
      <t>Campionato Minienduro FVG/</t>
    </r>
    <r>
      <rPr>
        <b/>
        <sz val="26"/>
        <color indexed="10"/>
        <rFont val="Arial"/>
        <family val="2"/>
      </rPr>
      <t>TRV</t>
    </r>
    <r>
      <rPr>
        <b/>
        <sz val="26"/>
        <rFont val="Arial"/>
        <family val="2"/>
      </rPr>
      <t xml:space="preserve">               &amp; Regolarità Epoca</t>
    </r>
  </si>
  <si>
    <t>Fara Vic. Camp.Junior Trv/Top Rider</t>
  </si>
  <si>
    <t>Mc Pedemontano Camp.Junior Trv/Top Rider</t>
  </si>
  <si>
    <t>Arco Camp.Junior Trv/Top Rider</t>
  </si>
  <si>
    <t>Mc Recoaro Camp.Senior Trv</t>
  </si>
  <si>
    <t>Mc Pergine Camp.Senior Trv</t>
  </si>
  <si>
    <t>Mc Le Risorgive Camp.Senior Trv</t>
  </si>
  <si>
    <t>Mc Arco Camp. Senior Trv</t>
  </si>
  <si>
    <t xml:space="preserve">Mc Edi Ramuscello </t>
  </si>
  <si>
    <t xml:space="preserve">Albettone Camp.Junior Trv/Top Rider </t>
  </si>
  <si>
    <t>Mc Sabbiadoro</t>
  </si>
  <si>
    <t xml:space="preserve">Mc Razza Paive - Negrisia </t>
  </si>
  <si>
    <t>Mc Albatros - Tamai sabato 05</t>
  </si>
  <si>
    <r>
      <t xml:space="preserve">Mc Sabbiadoro C.Ita Assoluti Enduro </t>
    </r>
    <r>
      <rPr>
        <b/>
        <sz val="26"/>
        <color indexed="10"/>
        <rFont val="Arial"/>
        <family val="2"/>
      </rPr>
      <t>&amp; Lignano Enduro Beach Race</t>
    </r>
  </si>
  <si>
    <t>Mc Edi - Gonars</t>
  </si>
  <si>
    <t>18 e 19 lug</t>
  </si>
  <si>
    <t>Mc Speedy - S.Stino di Livenza</t>
  </si>
  <si>
    <t>Mc Medeot - Gorizia       (solo Mini)</t>
  </si>
  <si>
    <t>Tdr Mx Junior (anticipata)</t>
  </si>
  <si>
    <t xml:space="preserve">                Aggiornato al  16 settembre 2015</t>
  </si>
  <si>
    <r>
      <t xml:space="preserve"> 
                  </t>
    </r>
    <r>
      <rPr>
        <b/>
        <sz val="125"/>
        <rFont val="Arial"/>
        <family val="2"/>
      </rPr>
      <t>CALENDARIO MANIFESTAZIONI MOTOTURISTICHE 2021</t>
    </r>
  </si>
  <si>
    <t>Festa Bikers</t>
  </si>
  <si>
    <t>Motogiro</t>
  </si>
  <si>
    <t>Discovering</t>
  </si>
  <si>
    <t>Epoca</t>
  </si>
  <si>
    <t>Mostre</t>
  </si>
  <si>
    <t>Corsi di Guida</t>
  </si>
  <si>
    <t>MC Tenerè Italia - Ravascleto (UD)</t>
  </si>
  <si>
    <t>Mc Amici Cavalieri Tarvisio (UD)</t>
  </si>
  <si>
    <t>Mc AMF - Ziracco (UD)</t>
  </si>
  <si>
    <t>Mc AMF 50cc- Fagagna (UD)</t>
  </si>
  <si>
    <t>Mc Morena - Udine</t>
  </si>
  <si>
    <t>Mc Piston Salvadis- Rive d'Arcano (UD)</t>
  </si>
  <si>
    <t>Mc Fanna - Fanna (PN)</t>
  </si>
  <si>
    <t>Mc Scaraburas S.Vito di fagagna (UD)</t>
  </si>
  <si>
    <t>Mc Centauri Bassa Friulana - Cervignano (UD)</t>
  </si>
  <si>
    <t>Motomarathon Nazionale</t>
  </si>
  <si>
    <t>Trofeo Turistico Regionale (TTR)</t>
  </si>
  <si>
    <t>Mototour Nazionale</t>
  </si>
  <si>
    <t>Mc Vian - Mototour del FVG - Roveredo in Piano (PN)</t>
  </si>
  <si>
    <t>Mc Vian - Azzano Decimo (PN)</t>
  </si>
  <si>
    <t>MC _________ - Motogiro dei Motoclub</t>
  </si>
  <si>
    <t>Moto Incontro</t>
  </si>
  <si>
    <t>Mc Crazy Weels - Trasaghis (UD)</t>
  </si>
  <si>
    <t>Nazionale  Sicilia</t>
  </si>
  <si>
    <t>TDR PIEMONTE</t>
  </si>
  <si>
    <t>Mc Richinvelda - Zoppola (PN)</t>
  </si>
  <si>
    <t>Mc Cavalieri - Tarvisio (UD) Party Bikers</t>
  </si>
  <si>
    <t>Mc Centauri Bassa Friulana  - Aquileia (UD) Beneficienza</t>
  </si>
  <si>
    <t>Mc Adria Bikers - Ronchi dei Legionari (GO)</t>
  </si>
  <si>
    <r>
      <t xml:space="preserve">I calendari possono essere soggetti a modifiche pertanto sono da ritenersi provvisori e non definitivi. Si consiglia di verificare sul sito   </t>
    </r>
    <r>
      <rPr>
        <b/>
        <sz val="48"/>
        <color indexed="60"/>
        <rFont val="Arial"/>
        <family val="2"/>
      </rPr>
      <t>www.fmifriuliveneziagiulia.it</t>
    </r>
  </si>
  <si>
    <t>Mc _________ -100 anni Guzzi - Valle di Faedis (UD)</t>
  </si>
  <si>
    <t>rev.18/05</t>
  </si>
  <si>
    <t>MOTORADUNI NAZIONALI/TDR</t>
  </si>
  <si>
    <t>Mc ________- corso guida Off Road Gorizia</t>
  </si>
  <si>
    <t>Mc __________ - Corso Guida Sicura udine</t>
  </si>
  <si>
    <t xml:space="preserve">Mc _________ - Esposizione moto epoca -Valavsone (PN) </t>
  </si>
</sst>
</file>

<file path=xl/styles.xml><?xml version="1.0" encoding="utf-8"?>
<styleSheet xmlns="http://schemas.openxmlformats.org/spreadsheetml/2006/main">
  <numFmts count="1">
    <numFmt numFmtId="164" formatCode="[$-410]d\-mmm;@"/>
  </numFmts>
  <fonts count="77">
    <font>
      <sz val="10"/>
      <name val="Arial"/>
    </font>
    <font>
      <sz val="7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trike/>
      <sz val="20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u/>
      <sz val="26"/>
      <name val="Arial"/>
      <family val="2"/>
    </font>
    <font>
      <sz val="22"/>
      <name val="Arial"/>
      <family val="2"/>
    </font>
    <font>
      <sz val="26"/>
      <name val="Arial"/>
      <family val="2"/>
    </font>
    <font>
      <b/>
      <sz val="20"/>
      <color indexed="30"/>
      <name val="Arial"/>
      <family val="2"/>
    </font>
    <font>
      <b/>
      <sz val="20"/>
      <color indexed="10"/>
      <name val="Arial"/>
      <family val="2"/>
    </font>
    <font>
      <b/>
      <sz val="20"/>
      <color indexed="48"/>
      <name val="Arial"/>
      <family val="2"/>
    </font>
    <font>
      <sz val="28"/>
      <name val="Arial"/>
      <family val="2"/>
    </font>
    <font>
      <b/>
      <strike/>
      <sz val="26"/>
      <name val="Arial"/>
      <family val="2"/>
    </font>
    <font>
      <b/>
      <u/>
      <sz val="26"/>
      <name val="Arial"/>
      <family val="2"/>
    </font>
    <font>
      <b/>
      <sz val="26"/>
      <color indexed="10"/>
      <name val="Arial"/>
      <family val="2"/>
    </font>
    <font>
      <b/>
      <strike/>
      <sz val="26"/>
      <color indexed="10"/>
      <name val="Arial"/>
      <family val="2"/>
    </font>
    <font>
      <b/>
      <sz val="22"/>
      <color indexed="8"/>
      <name val="Arial"/>
      <family val="2"/>
    </font>
    <font>
      <b/>
      <sz val="22"/>
      <color indexed="10"/>
      <name val="Arial"/>
      <family val="2"/>
    </font>
    <font>
      <strike/>
      <sz val="26"/>
      <name val="Arial"/>
      <family val="2"/>
    </font>
    <font>
      <b/>
      <sz val="22"/>
      <color indexed="10"/>
      <name val="Arial"/>
      <family val="2"/>
    </font>
    <font>
      <b/>
      <sz val="36"/>
      <color indexed="18"/>
      <name val="Arial"/>
      <family val="2"/>
    </font>
    <font>
      <b/>
      <sz val="10"/>
      <color indexed="18"/>
      <name val="Arial"/>
      <family val="2"/>
    </font>
    <font>
      <b/>
      <sz val="14"/>
      <color indexed="18"/>
      <name val="Arial"/>
      <family val="2"/>
    </font>
    <font>
      <b/>
      <sz val="36"/>
      <name val="Arial"/>
      <family val="2"/>
    </font>
    <font>
      <b/>
      <sz val="22"/>
      <color indexed="10"/>
      <name val="Arial"/>
      <family val="2"/>
    </font>
    <font>
      <b/>
      <sz val="26"/>
      <color indexed="10"/>
      <name val="Arial"/>
      <family val="2"/>
    </font>
    <font>
      <b/>
      <sz val="26"/>
      <color indexed="62"/>
      <name val="Arial"/>
      <family val="2"/>
    </font>
    <font>
      <b/>
      <sz val="72"/>
      <name val="Arial"/>
      <family val="2"/>
    </font>
    <font>
      <b/>
      <sz val="125"/>
      <name val="Arial"/>
      <family val="2"/>
    </font>
    <font>
      <sz val="36"/>
      <name val="Arial"/>
      <family val="2"/>
    </font>
    <font>
      <b/>
      <sz val="36"/>
      <color indexed="62"/>
      <name val="Arial"/>
      <family val="2"/>
    </font>
    <font>
      <b/>
      <strike/>
      <sz val="36"/>
      <name val="Arial"/>
      <family val="2"/>
    </font>
    <font>
      <b/>
      <sz val="36"/>
      <name val="Verdana"/>
      <family val="2"/>
    </font>
    <font>
      <b/>
      <sz val="48"/>
      <name val="Arial"/>
      <family val="2"/>
    </font>
    <font>
      <sz val="36"/>
      <color rgb="FF000000"/>
      <name val="Verdana"/>
      <family val="2"/>
    </font>
    <font>
      <sz val="36"/>
      <color rgb="FFFF0000"/>
      <name val="Verdana"/>
      <family val="2"/>
    </font>
    <font>
      <sz val="36"/>
      <color theme="0"/>
      <name val="Verdana"/>
      <family val="2"/>
    </font>
    <font>
      <b/>
      <sz val="36"/>
      <color rgb="FF00B050"/>
      <name val="Verdana"/>
      <family val="2"/>
    </font>
    <font>
      <b/>
      <sz val="36"/>
      <color rgb="FFFF0000"/>
      <name val="Verdana"/>
      <family val="2"/>
    </font>
    <font>
      <b/>
      <sz val="36"/>
      <color rgb="FFFF0000"/>
      <name val="Arial"/>
      <family val="2"/>
    </font>
    <font>
      <b/>
      <sz val="36"/>
      <color rgb="FF002060"/>
      <name val="Verdana"/>
      <family val="2"/>
    </font>
    <font>
      <sz val="36"/>
      <color theme="7" tint="-0.249977111117893"/>
      <name val="Arial"/>
      <family val="2"/>
    </font>
    <font>
      <b/>
      <sz val="36"/>
      <color rgb="FF0070C0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rgb="FF000000"/>
      <name val="Verdana"/>
      <family val="2"/>
    </font>
    <font>
      <b/>
      <sz val="36"/>
      <color rgb="FF00B0F0"/>
      <name val="Arial"/>
      <family val="2"/>
    </font>
    <font>
      <b/>
      <sz val="26"/>
      <color rgb="FF00B0F0"/>
      <name val="Arial"/>
      <family val="2"/>
    </font>
    <font>
      <sz val="48"/>
      <name val="Arial"/>
      <family val="2"/>
    </font>
    <font>
      <b/>
      <sz val="48"/>
      <color rgb="FFFF0000"/>
      <name val="Arial"/>
      <family val="2"/>
    </font>
    <font>
      <b/>
      <sz val="36"/>
      <color rgb="FF00B050"/>
      <name val="Arial"/>
      <family val="2"/>
    </font>
    <font>
      <b/>
      <sz val="48"/>
      <color indexed="62"/>
      <name val="Arial"/>
      <family val="2"/>
    </font>
    <font>
      <b/>
      <strike/>
      <sz val="36"/>
      <color rgb="FF000000"/>
      <name val="Verdana"/>
      <family val="2"/>
    </font>
    <font>
      <b/>
      <strike/>
      <sz val="36"/>
      <name val="Verdana"/>
      <family val="2"/>
    </font>
    <font>
      <sz val="72"/>
      <name val="Arial"/>
      <family val="2"/>
    </font>
    <font>
      <b/>
      <sz val="48"/>
      <name val="Verdana"/>
      <family val="2"/>
    </font>
    <font>
      <b/>
      <sz val="48"/>
      <color rgb="FF000000"/>
      <name val="Verdana"/>
      <family val="2"/>
    </font>
    <font>
      <sz val="48"/>
      <color rgb="FFFF0000"/>
      <name val="Arial"/>
      <family val="2"/>
    </font>
    <font>
      <sz val="48"/>
      <name val="Calibri"/>
      <family val="2"/>
      <scheme val="minor"/>
    </font>
    <font>
      <b/>
      <sz val="48"/>
      <color indexed="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CEF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9" fillId="2" borderId="4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7" fillId="2" borderId="5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 wrapText="1"/>
    </xf>
    <xf numFmtId="0" fontId="27" fillId="2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wrapText="1"/>
    </xf>
    <xf numFmtId="0" fontId="31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wrapText="1"/>
    </xf>
    <xf numFmtId="0" fontId="21" fillId="2" borderId="1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left" vertical="center" wrapText="1"/>
    </xf>
    <xf numFmtId="164" fontId="19" fillId="2" borderId="6" xfId="0" applyNumberFormat="1" applyFont="1" applyFill="1" applyBorder="1" applyAlignment="1">
      <alignment horizontal="left" vertical="center"/>
    </xf>
    <xf numFmtId="164" fontId="34" fillId="0" borderId="5" xfId="0" applyNumberFormat="1" applyFont="1" applyBorder="1" applyAlignment="1">
      <alignment horizontal="left" vertical="center"/>
    </xf>
    <xf numFmtId="164" fontId="19" fillId="2" borderId="5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164" fontId="19" fillId="2" borderId="6" xfId="0" applyNumberFormat="1" applyFont="1" applyFill="1" applyBorder="1" applyAlignment="1">
      <alignment horizontal="left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164" fontId="35" fillId="2" borderId="6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164" fontId="35" fillId="2" borderId="2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164" fontId="37" fillId="2" borderId="6" xfId="0" applyNumberFormat="1" applyFont="1" applyFill="1" applyBorder="1" applyAlignment="1">
      <alignment horizontal="center" vertical="center"/>
    </xf>
    <xf numFmtId="164" fontId="37" fillId="2" borderId="6" xfId="0" applyNumberFormat="1" applyFont="1" applyFill="1" applyBorder="1" applyAlignment="1">
      <alignment horizontal="left" vertical="center"/>
    </xf>
    <xf numFmtId="164" fontId="37" fillId="2" borderId="2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/>
    </xf>
    <xf numFmtId="0" fontId="38" fillId="3" borderId="3" xfId="0" applyFont="1" applyFill="1" applyBorder="1" applyAlignment="1">
      <alignment horizontal="left" vertical="center"/>
    </xf>
    <xf numFmtId="0" fontId="40" fillId="3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1" fillId="2" borderId="8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164" fontId="42" fillId="2" borderId="5" xfId="0" applyNumberFormat="1" applyFont="1" applyFill="1" applyBorder="1" applyAlignment="1">
      <alignment horizontal="left" vertical="center"/>
    </xf>
    <xf numFmtId="0" fontId="43" fillId="0" borderId="1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4" fillId="2" borderId="2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11" fontId="30" fillId="2" borderId="5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6" fontId="47" fillId="0" borderId="5" xfId="0" applyNumberFormat="1" applyFont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/>
    </xf>
    <xf numFmtId="0" fontId="59" fillId="5" borderId="5" xfId="0" applyFont="1" applyFill="1" applyBorder="1" applyAlignment="1">
      <alignment horizontal="center" vertical="center"/>
    </xf>
    <xf numFmtId="0" fontId="41" fillId="5" borderId="5" xfId="0" applyFont="1" applyFill="1" applyBorder="1" applyAlignment="1">
      <alignment horizontal="center" vertical="center"/>
    </xf>
    <xf numFmtId="0" fontId="41" fillId="5" borderId="5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/>
    </xf>
    <xf numFmtId="0" fontId="54" fillId="5" borderId="5" xfId="0" applyFont="1" applyFill="1" applyBorder="1" applyAlignment="1">
      <alignment horizontal="center" vertical="center" wrapText="1"/>
    </xf>
    <xf numFmtId="0" fontId="52" fillId="5" borderId="5" xfId="0" applyFont="1" applyFill="1" applyBorder="1" applyAlignment="1">
      <alignment horizontal="center" vertical="center" wrapText="1"/>
    </xf>
    <xf numFmtId="0" fontId="50" fillId="5" borderId="5" xfId="0" applyFont="1" applyFill="1" applyBorder="1" applyAlignment="1">
      <alignment horizontal="center" vertical="center" wrapText="1"/>
    </xf>
    <xf numFmtId="0" fontId="58" fillId="5" borderId="5" xfId="0" applyFont="1" applyFill="1" applyBorder="1" applyAlignment="1">
      <alignment horizontal="center" vertical="center" wrapText="1"/>
    </xf>
    <xf numFmtId="0" fontId="62" fillId="5" borderId="5" xfId="0" applyFont="1" applyFill="1" applyBorder="1" applyAlignment="1">
      <alignment horizontal="center" vertical="center" wrapText="1"/>
    </xf>
    <xf numFmtId="0" fontId="53" fillId="5" borderId="5" xfId="0" applyFont="1" applyFill="1" applyBorder="1" applyAlignment="1">
      <alignment horizontal="center" vertical="center" wrapText="1"/>
    </xf>
    <xf numFmtId="0" fontId="56" fillId="5" borderId="5" xfId="0" applyFont="1" applyFill="1" applyBorder="1" applyAlignment="1">
      <alignment horizontal="center" vertical="center" wrapText="1"/>
    </xf>
    <xf numFmtId="0" fontId="55" fillId="5" borderId="5" xfId="0" applyFont="1" applyFill="1" applyBorder="1" applyAlignment="1">
      <alignment horizontal="center" vertical="center" wrapText="1"/>
    </xf>
    <xf numFmtId="0" fontId="57" fillId="5" borderId="5" xfId="0" applyFont="1" applyFill="1" applyBorder="1" applyAlignment="1">
      <alignment horizontal="center" vertical="center" wrapText="1"/>
    </xf>
    <xf numFmtId="0" fontId="60" fillId="5" borderId="5" xfId="0" applyFont="1" applyFill="1" applyBorder="1" applyAlignment="1">
      <alignment horizontal="center" vertical="center" wrapText="1"/>
    </xf>
    <xf numFmtId="0" fontId="66" fillId="5" borderId="5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/>
    </xf>
    <xf numFmtId="0" fontId="51" fillId="5" borderId="5" xfId="0" applyFont="1" applyFill="1" applyBorder="1" applyAlignment="1">
      <alignment horizontal="center" vertical="center" wrapText="1"/>
    </xf>
    <xf numFmtId="0" fontId="69" fillId="5" borderId="5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73" fillId="5" borderId="5" xfId="0" applyFont="1" applyFill="1" applyBorder="1" applyAlignment="1">
      <alignment horizontal="center" vertical="center" wrapText="1"/>
    </xf>
    <xf numFmtId="0" fontId="72" fillId="5" borderId="5" xfId="0" applyFont="1" applyFill="1" applyBorder="1" applyAlignment="1">
      <alignment horizontal="center" vertical="center" wrapText="1"/>
    </xf>
    <xf numFmtId="16" fontId="65" fillId="0" borderId="5" xfId="0" applyNumberFormat="1" applyFont="1" applyBorder="1" applyAlignment="1">
      <alignment horizontal="center" vertical="center"/>
    </xf>
    <xf numFmtId="16" fontId="74" fillId="0" borderId="5" xfId="0" applyNumberFormat="1" applyFont="1" applyBorder="1" applyAlignment="1">
      <alignment horizontal="center" vertical="center"/>
    </xf>
    <xf numFmtId="16" fontId="74" fillId="0" borderId="0" xfId="0" applyNumberFormat="1" applyFont="1" applyAlignment="1">
      <alignment horizontal="center" vertical="center"/>
    </xf>
    <xf numFmtId="16" fontId="65" fillId="0" borderId="5" xfId="0" applyNumberFormat="1" applyFont="1" applyBorder="1" applyAlignment="1">
      <alignment horizontal="center" vertical="center" wrapText="1"/>
    </xf>
    <xf numFmtId="16" fontId="75" fillId="0" borderId="5" xfId="0" applyNumberFormat="1" applyFont="1" applyBorder="1" applyAlignment="1">
      <alignment horizontal="center" vertical="center"/>
    </xf>
    <xf numFmtId="164" fontId="65" fillId="0" borderId="5" xfId="0" applyNumberFormat="1" applyFont="1" applyBorder="1" applyAlignment="1">
      <alignment horizontal="center" vertical="center"/>
    </xf>
    <xf numFmtId="0" fontId="66" fillId="5" borderId="5" xfId="0" applyFont="1" applyFill="1" applyBorder="1" applyAlignment="1">
      <alignment horizontal="center" vertical="center"/>
    </xf>
    <xf numFmtId="0" fontId="51" fillId="4" borderId="3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49" fontId="41" fillId="5" borderId="4" xfId="0" applyNumberFormat="1" applyFont="1" applyFill="1" applyBorder="1" applyAlignment="1">
      <alignment horizontal="center" vertical="center" wrapText="1"/>
    </xf>
    <xf numFmtId="49" fontId="41" fillId="5" borderId="5" xfId="0" applyNumberFormat="1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49" fontId="41" fillId="5" borderId="2" xfId="0" applyNumberFormat="1" applyFont="1" applyFill="1" applyBorder="1" applyAlignment="1">
      <alignment horizontal="center" vertical="center" wrapText="1"/>
    </xf>
    <xf numFmtId="49" fontId="41" fillId="5" borderId="6" xfId="0" applyNumberFormat="1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49" fontId="57" fillId="5" borderId="4" xfId="0" applyNumberFormat="1" applyFont="1" applyFill="1" applyBorder="1" applyAlignment="1">
      <alignment horizontal="center" vertical="center" wrapText="1"/>
    </xf>
    <xf numFmtId="0" fontId="61" fillId="5" borderId="5" xfId="0" applyFont="1" applyFill="1" applyBorder="1" applyAlignment="1">
      <alignment horizontal="center" vertical="center"/>
    </xf>
    <xf numFmtId="49" fontId="67" fillId="5" borderId="2" xfId="0" applyNumberFormat="1" applyFont="1" applyFill="1" applyBorder="1" applyAlignment="1">
      <alignment horizontal="center" vertical="center" wrapText="1"/>
    </xf>
    <xf numFmtId="49" fontId="51" fillId="5" borderId="4" xfId="0" applyNumberFormat="1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wrapText="1"/>
    </xf>
    <xf numFmtId="0" fontId="41" fillId="5" borderId="6" xfId="0" applyFont="1" applyFill="1" applyBorder="1" applyAlignment="1">
      <alignment horizontal="center" wrapText="1"/>
    </xf>
    <xf numFmtId="0" fontId="51" fillId="5" borderId="2" xfId="0" applyFont="1" applyFill="1" applyBorder="1" applyAlignment="1">
      <alignment horizontal="center" vertical="center" wrapText="1"/>
    </xf>
    <xf numFmtId="0" fontId="49" fillId="5" borderId="6" xfId="0" applyFont="1" applyFill="1" applyBorder="1" applyAlignment="1">
      <alignment horizontal="center" vertical="center"/>
    </xf>
    <xf numFmtId="0" fontId="41" fillId="5" borderId="6" xfId="0" applyFont="1" applyFill="1" applyBorder="1" applyAlignment="1" applyProtection="1">
      <alignment horizontal="center" vertical="center" wrapText="1"/>
      <protection locked="0"/>
    </xf>
    <xf numFmtId="0" fontId="57" fillId="5" borderId="2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 wrapText="1"/>
    </xf>
    <xf numFmtId="0" fontId="51" fillId="5" borderId="7" xfId="0" applyFont="1" applyFill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44" fillId="6" borderId="2" xfId="0" applyFont="1" applyFill="1" applyBorder="1" applyAlignment="1">
      <alignment horizontal="center" vertical="center" wrapText="1"/>
    </xf>
    <xf numFmtId="0" fontId="68" fillId="6" borderId="2" xfId="0" applyFont="1" applyFill="1" applyBorder="1" applyAlignment="1">
      <alignment horizontal="left" vertical="center" wrapText="1"/>
    </xf>
    <xf numFmtId="0" fontId="48" fillId="6" borderId="2" xfId="0" applyFont="1" applyFill="1" applyBorder="1" applyAlignment="1">
      <alignment horizontal="center" vertical="center" wrapText="1"/>
    </xf>
    <xf numFmtId="0" fontId="68" fillId="6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49" fontId="19" fillId="2" borderId="4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41" fillId="0" borderId="14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18" fillId="2" borderId="4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left" vertical="center" wrapText="1"/>
    </xf>
    <xf numFmtId="0" fontId="21" fillId="2" borderId="4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 wrapText="1"/>
    </xf>
    <xf numFmtId="0" fontId="51" fillId="5" borderId="7" xfId="0" applyFont="1" applyFill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7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45" fillId="5" borderId="13" xfId="0" applyFont="1" applyFill="1" applyBorder="1" applyAlignment="1">
      <alignment horizontal="center" vertical="center" wrapText="1"/>
    </xf>
    <xf numFmtId="0" fontId="71" fillId="5" borderId="6" xfId="0" applyFont="1" applyFill="1" applyBorder="1"/>
    <xf numFmtId="0" fontId="64" fillId="5" borderId="1" xfId="0" applyFont="1" applyFill="1" applyBorder="1" applyAlignment="1">
      <alignment horizontal="center" vertical="center" wrapText="1"/>
    </xf>
    <xf numFmtId="0" fontId="64" fillId="5" borderId="7" xfId="0" applyFont="1" applyFill="1" applyBorder="1" applyAlignment="1">
      <alignment horizontal="center" vertical="center" wrapText="1"/>
    </xf>
    <xf numFmtId="0" fontId="64" fillId="5" borderId="4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57" fillId="5" borderId="7" xfId="0" applyFont="1" applyFill="1" applyBorder="1" applyAlignment="1">
      <alignment horizontal="center" vertical="center" wrapText="1"/>
    </xf>
    <xf numFmtId="0" fontId="57" fillId="5" borderId="4" xfId="0" applyFont="1" applyFill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center" vertical="center" wrapText="1"/>
    </xf>
    <xf numFmtId="0" fontId="63" fillId="5" borderId="7" xfId="0" applyFont="1" applyFill="1" applyBorder="1" applyAlignment="1">
      <alignment horizontal="center" vertical="center" wrapText="1"/>
    </xf>
    <xf numFmtId="0" fontId="63" fillId="5" borderId="4" xfId="0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45" fillId="5" borderId="11" xfId="0" applyFont="1" applyFill="1" applyBorder="1" applyAlignment="1">
      <alignment horizontal="center" vertical="center" wrapText="1"/>
    </xf>
    <xf numFmtId="0" fontId="71" fillId="5" borderId="21" xfId="0" applyFont="1" applyFill="1" applyBorder="1"/>
    <xf numFmtId="0" fontId="71" fillId="5" borderId="12" xfId="0" applyFont="1" applyFill="1" applyBorder="1"/>
    <xf numFmtId="0" fontId="71" fillId="5" borderId="10" xfId="0" applyFont="1" applyFill="1" applyBorder="1"/>
    <xf numFmtId="0" fontId="71" fillId="5" borderId="3" xfId="0" applyFont="1" applyFill="1" applyBorder="1"/>
    <xf numFmtId="0" fontId="71" fillId="5" borderId="2" xfId="0" applyFont="1" applyFill="1" applyBorder="1"/>
    <xf numFmtId="0" fontId="51" fillId="2" borderId="13" xfId="0" applyFont="1" applyFill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center" vertical="center" wrapText="1"/>
    </xf>
    <xf numFmtId="0" fontId="45" fillId="6" borderId="13" xfId="0" applyFont="1" applyFill="1" applyBorder="1" applyAlignment="1">
      <alignment horizontal="center" vertical="center" wrapText="1"/>
    </xf>
    <xf numFmtId="0" fontId="71" fillId="6" borderId="6" xfId="0" applyFont="1" applyFill="1" applyBorder="1"/>
    <xf numFmtId="0" fontId="45" fillId="4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45" fillId="5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71" fillId="0" borderId="6" xfId="0" applyFont="1" applyBorder="1"/>
    <xf numFmtId="0" fontId="65" fillId="0" borderId="6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0</xdr:rowOff>
    </xdr:from>
    <xdr:to>
      <xdr:col>2</xdr:col>
      <xdr:colOff>723900</xdr:colOff>
      <xdr:row>2</xdr:row>
      <xdr:rowOff>180975</xdr:rowOff>
    </xdr:to>
    <xdr:pic>
      <xdr:nvPicPr>
        <xdr:cNvPr id="1298" name="Picture 1" descr="VolpeCROSS">
          <a:extLst>
            <a:ext uri="{FF2B5EF4-FFF2-40B4-BE49-F238E27FC236}">
              <a16:creationId xmlns="" xmlns:a16="http://schemas.microsoft.com/office/drawing/2014/main" id="{E0C1B143-3A19-4643-AC9F-421E0874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2466975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5337676</xdr:colOff>
      <xdr:row>0</xdr:row>
      <xdr:rowOff>3190875</xdr:rowOff>
    </xdr:to>
    <xdr:pic>
      <xdr:nvPicPr>
        <xdr:cNvPr id="2498" name="Immagine 3" descr="LOGO fmi core.bmp">
          <a:extLst>
            <a:ext uri="{FF2B5EF4-FFF2-40B4-BE49-F238E27FC236}">
              <a16:creationId xmlns="" xmlns:a16="http://schemas.microsoft.com/office/drawing/2014/main" id="{07AD521D-016B-49AD-AE36-500E309DB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93726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1"/>
  <sheetViews>
    <sheetView showGridLines="0" topLeftCell="A4" zoomScale="30" zoomScaleNormal="30" zoomScaleSheetLayoutView="50" zoomScalePageLayoutView="50" workbookViewId="0">
      <selection activeCell="G31" sqref="G31"/>
    </sheetView>
  </sheetViews>
  <sheetFormatPr defaultColWidth="9.140625" defaultRowHeight="20.25"/>
  <cols>
    <col min="1" max="1" width="27.7109375" style="26" bestFit="1" customWidth="1"/>
    <col min="2" max="2" width="8.7109375" style="3" customWidth="1"/>
    <col min="3" max="3" width="38.85546875" style="3" customWidth="1"/>
    <col min="4" max="4" width="52.42578125" style="3" customWidth="1"/>
    <col min="5" max="5" width="8.7109375" style="1" customWidth="1"/>
    <col min="6" max="6" width="52" style="16" customWidth="1"/>
    <col min="7" max="7" width="76.7109375" style="16" customWidth="1"/>
    <col min="8" max="8" width="93.42578125" style="16" customWidth="1"/>
    <col min="9" max="9" width="62.42578125" style="3" customWidth="1"/>
    <col min="10" max="10" width="74.28515625" style="3" customWidth="1"/>
    <col min="11" max="11" width="45.85546875" style="3" customWidth="1"/>
    <col min="12" max="12" width="39.7109375" style="3" customWidth="1"/>
    <col min="13" max="13" width="28" style="29" customWidth="1"/>
    <col min="14" max="14" width="10" style="3" hidden="1" customWidth="1"/>
    <col min="15" max="15" width="5.28515625" style="3" hidden="1" customWidth="1"/>
    <col min="16" max="16" width="6.140625" style="2" hidden="1" customWidth="1"/>
    <col min="17" max="22" width="9.140625" style="1" hidden="1" customWidth="1"/>
    <col min="23" max="23" width="5.5703125" style="1" customWidth="1"/>
    <col min="24" max="24" width="12.7109375" style="1" hidden="1" customWidth="1"/>
    <col min="25" max="26" width="9.140625" style="1" hidden="1" customWidth="1"/>
    <col min="27" max="16384" width="9.140625" style="1"/>
  </cols>
  <sheetData>
    <row r="1" spans="1:16" ht="81.75" customHeight="1">
      <c r="A1" s="25"/>
      <c r="B1" s="206"/>
      <c r="C1" s="206"/>
      <c r="D1" s="105" t="s">
        <v>13</v>
      </c>
      <c r="E1" s="106"/>
      <c r="F1" s="106"/>
      <c r="G1" s="106"/>
      <c r="H1" s="106"/>
      <c r="I1" s="18"/>
      <c r="J1" s="189" t="s">
        <v>65</v>
      </c>
      <c r="K1" s="189"/>
      <c r="L1" s="189"/>
      <c r="M1" s="28"/>
      <c r="N1" s="11"/>
      <c r="O1" s="6"/>
      <c r="P1" s="9"/>
    </row>
    <row r="2" spans="1:16" s="4" customFormat="1" ht="94.5" customHeight="1">
      <c r="A2" s="242" t="s">
        <v>5</v>
      </c>
      <c r="B2" s="190" t="s">
        <v>2</v>
      </c>
      <c r="C2" s="191"/>
      <c r="D2" s="194" t="s">
        <v>1</v>
      </c>
      <c r="E2" s="207" t="s">
        <v>25</v>
      </c>
      <c r="F2" s="208"/>
      <c r="G2" s="202" t="s">
        <v>43</v>
      </c>
      <c r="H2" s="250" t="s">
        <v>46</v>
      </c>
      <c r="I2" s="202" t="s">
        <v>45</v>
      </c>
      <c r="J2" s="204" t="s">
        <v>3</v>
      </c>
      <c r="K2" s="204" t="s">
        <v>4</v>
      </c>
      <c r="L2" s="202" t="s">
        <v>6</v>
      </c>
      <c r="M2" s="242" t="s">
        <v>0</v>
      </c>
      <c r="N2" s="7"/>
    </row>
    <row r="3" spans="1:16" s="4" customFormat="1" ht="102" customHeight="1">
      <c r="A3" s="243"/>
      <c r="B3" s="192"/>
      <c r="C3" s="193"/>
      <c r="D3" s="195"/>
      <c r="E3" s="209"/>
      <c r="F3" s="210"/>
      <c r="G3" s="203"/>
      <c r="H3" s="251"/>
      <c r="I3" s="203"/>
      <c r="J3" s="205"/>
      <c r="K3" s="205"/>
      <c r="L3" s="203"/>
      <c r="M3" s="243"/>
    </row>
    <row r="4" spans="1:16" ht="141.6" customHeight="1">
      <c r="A4" s="86" t="s">
        <v>24</v>
      </c>
      <c r="B4" s="213"/>
      <c r="C4" s="214"/>
      <c r="D4" s="68" t="s">
        <v>59</v>
      </c>
      <c r="E4" s="213"/>
      <c r="F4" s="214"/>
      <c r="G4" s="117"/>
      <c r="H4" s="96"/>
      <c r="I4" s="14"/>
      <c r="J4" s="68"/>
      <c r="K4" s="60"/>
      <c r="L4" s="14"/>
      <c r="M4" s="87" t="str">
        <f t="shared" ref="M4:M11" si="0">A4</f>
        <v>21-22 feb</v>
      </c>
      <c r="N4" s="1"/>
      <c r="O4" s="1"/>
      <c r="P4" s="1"/>
    </row>
    <row r="5" spans="1:16" ht="39.950000000000003" customHeight="1">
      <c r="A5" s="82">
        <v>41699</v>
      </c>
      <c r="B5" s="264"/>
      <c r="C5" s="265"/>
      <c r="D5" s="27"/>
      <c r="E5" s="248"/>
      <c r="F5" s="249"/>
      <c r="G5" s="34"/>
      <c r="H5" s="104"/>
      <c r="I5" s="14"/>
      <c r="J5" s="34" t="s">
        <v>22</v>
      </c>
      <c r="K5" s="60"/>
      <c r="L5" s="14"/>
      <c r="M5" s="87">
        <f t="shared" si="0"/>
        <v>41699</v>
      </c>
      <c r="N5" s="1"/>
      <c r="O5" s="1"/>
      <c r="P5" s="1"/>
    </row>
    <row r="6" spans="1:16" ht="39.950000000000003" customHeight="1">
      <c r="A6" s="82">
        <v>41706</v>
      </c>
      <c r="B6" s="198"/>
      <c r="C6" s="199"/>
      <c r="D6" s="27"/>
      <c r="E6" s="246"/>
      <c r="F6" s="247"/>
      <c r="G6" s="24"/>
      <c r="H6" s="55"/>
      <c r="I6" s="60" t="s">
        <v>28</v>
      </c>
      <c r="J6" s="34"/>
      <c r="K6" s="60"/>
      <c r="L6" s="14"/>
      <c r="M6" s="87">
        <f t="shared" si="0"/>
        <v>41706</v>
      </c>
      <c r="N6" s="1"/>
      <c r="O6" s="1"/>
      <c r="P6" s="1"/>
    </row>
    <row r="7" spans="1:16" ht="39.950000000000003" customHeight="1">
      <c r="A7" s="82">
        <v>41713</v>
      </c>
      <c r="B7" s="200"/>
      <c r="C7" s="201"/>
      <c r="D7" s="44"/>
      <c r="E7" s="196"/>
      <c r="F7" s="197"/>
      <c r="G7" s="23"/>
      <c r="H7" s="32"/>
      <c r="I7" s="60"/>
      <c r="J7" s="68" t="s">
        <v>21</v>
      </c>
      <c r="K7" s="60"/>
      <c r="L7" s="14"/>
      <c r="M7" s="87">
        <f t="shared" si="0"/>
        <v>41713</v>
      </c>
      <c r="N7" s="1"/>
      <c r="O7" s="1"/>
      <c r="P7" s="1"/>
    </row>
    <row r="8" spans="1:16" ht="102" customHeight="1">
      <c r="A8" s="82">
        <v>41720</v>
      </c>
      <c r="B8" s="200"/>
      <c r="C8" s="201"/>
      <c r="D8" s="27"/>
      <c r="E8" s="244"/>
      <c r="F8" s="245"/>
      <c r="G8" s="73" t="s">
        <v>55</v>
      </c>
      <c r="H8" s="31"/>
      <c r="I8" s="34" t="s">
        <v>27</v>
      </c>
      <c r="J8" s="42"/>
      <c r="K8" s="60"/>
      <c r="L8" s="15"/>
      <c r="M8" s="87">
        <f t="shared" si="0"/>
        <v>41720</v>
      </c>
      <c r="N8" s="1"/>
      <c r="O8" s="1"/>
      <c r="P8" s="1"/>
    </row>
    <row r="9" spans="1:16" ht="39.75" customHeight="1">
      <c r="A9" s="83">
        <v>41727</v>
      </c>
      <c r="B9" s="200"/>
      <c r="C9" s="201"/>
      <c r="D9" s="27"/>
      <c r="E9" s="196"/>
      <c r="F9" s="197"/>
      <c r="G9" s="31"/>
      <c r="H9" s="31"/>
      <c r="I9" s="34"/>
      <c r="J9" s="27"/>
      <c r="K9" s="60"/>
      <c r="L9" s="34"/>
      <c r="M9" s="87">
        <f t="shared" si="0"/>
        <v>41727</v>
      </c>
      <c r="N9" s="1"/>
      <c r="O9" s="1"/>
      <c r="P9" s="1"/>
    </row>
    <row r="10" spans="1:16" ht="75" customHeight="1">
      <c r="A10" s="111">
        <v>41734</v>
      </c>
      <c r="B10" s="76"/>
      <c r="C10" s="77"/>
      <c r="D10" s="68" t="s">
        <v>15</v>
      </c>
      <c r="E10" s="196"/>
      <c r="F10" s="197"/>
      <c r="G10" s="31"/>
      <c r="H10" s="31"/>
      <c r="I10" s="27"/>
      <c r="J10" s="27"/>
      <c r="K10" s="60"/>
      <c r="L10" s="66"/>
      <c r="M10" s="87">
        <f t="shared" si="0"/>
        <v>41734</v>
      </c>
      <c r="N10" s="1"/>
      <c r="O10" s="1"/>
      <c r="P10" s="1"/>
    </row>
    <row r="11" spans="1:16" ht="40.5" customHeight="1">
      <c r="A11" s="102">
        <v>41735</v>
      </c>
      <c r="B11" s="76"/>
      <c r="C11" s="77"/>
      <c r="D11" s="68"/>
      <c r="E11" s="200"/>
      <c r="F11" s="201"/>
      <c r="G11" s="31"/>
      <c r="H11" s="31"/>
      <c r="I11" s="27"/>
      <c r="J11" s="27"/>
      <c r="K11" s="60"/>
      <c r="L11" s="66"/>
      <c r="M11" s="103">
        <f t="shared" si="0"/>
        <v>41735</v>
      </c>
      <c r="N11" s="1"/>
      <c r="O11" s="1"/>
      <c r="P11" s="1"/>
    </row>
    <row r="12" spans="1:16" ht="62.25" customHeight="1">
      <c r="A12" s="82">
        <v>41741</v>
      </c>
      <c r="B12" s="76"/>
      <c r="C12" s="71"/>
      <c r="D12" s="27"/>
      <c r="E12" s="211" t="s">
        <v>37</v>
      </c>
      <c r="F12" s="212"/>
      <c r="G12" s="31"/>
      <c r="H12" s="31"/>
      <c r="I12" s="34"/>
      <c r="J12" s="27"/>
      <c r="K12" s="60"/>
      <c r="L12" s="34"/>
      <c r="M12" s="89">
        <f>A12</f>
        <v>41741</v>
      </c>
      <c r="N12" s="1"/>
      <c r="O12" s="1"/>
      <c r="P12" s="1"/>
    </row>
    <row r="13" spans="1:16" ht="75" customHeight="1">
      <c r="A13" s="82">
        <v>41748</v>
      </c>
      <c r="B13" s="78"/>
      <c r="C13" s="79"/>
      <c r="D13" s="68" t="s">
        <v>17</v>
      </c>
      <c r="E13" s="196"/>
      <c r="F13" s="197"/>
      <c r="G13" s="31"/>
      <c r="H13" s="47"/>
      <c r="I13" s="34" t="s">
        <v>31</v>
      </c>
      <c r="J13" s="43"/>
      <c r="K13" s="60"/>
      <c r="L13" s="34"/>
      <c r="M13" s="89">
        <f>A13</f>
        <v>41748</v>
      </c>
      <c r="N13" s="1"/>
      <c r="O13" s="1"/>
      <c r="P13" s="1"/>
    </row>
    <row r="14" spans="1:16" ht="39.75" customHeight="1">
      <c r="A14" s="102">
        <v>41754</v>
      </c>
      <c r="B14" s="78"/>
      <c r="C14" s="79"/>
      <c r="D14" s="68"/>
      <c r="E14" s="220"/>
      <c r="F14" s="221"/>
      <c r="G14" s="31"/>
      <c r="H14" s="47"/>
      <c r="I14" s="27"/>
      <c r="J14" s="100"/>
      <c r="K14" s="60"/>
      <c r="L14" s="34"/>
      <c r="M14" s="101">
        <f>A14</f>
        <v>41754</v>
      </c>
      <c r="N14" s="1"/>
      <c r="O14" s="1"/>
      <c r="P14" s="1"/>
    </row>
    <row r="15" spans="1:16" ht="79.5" customHeight="1">
      <c r="A15" s="82">
        <v>41755</v>
      </c>
      <c r="B15" s="80"/>
      <c r="C15" s="81"/>
      <c r="D15" s="34"/>
      <c r="E15" s="236"/>
      <c r="F15" s="237"/>
      <c r="G15" s="115" t="s">
        <v>47</v>
      </c>
      <c r="H15" s="45"/>
      <c r="I15" s="41"/>
      <c r="J15" s="34"/>
      <c r="K15" s="64"/>
      <c r="L15" s="34"/>
      <c r="M15" s="89">
        <v>41755</v>
      </c>
      <c r="N15" s="1"/>
      <c r="O15" s="1"/>
      <c r="P15" s="1"/>
    </row>
    <row r="16" spans="1:16" ht="39.950000000000003" customHeight="1">
      <c r="A16" s="102">
        <v>41760</v>
      </c>
      <c r="B16" s="80"/>
      <c r="C16" s="81"/>
      <c r="D16" s="34"/>
      <c r="E16" s="238"/>
      <c r="F16" s="239"/>
      <c r="G16" s="71"/>
      <c r="H16" s="54"/>
      <c r="I16" s="49"/>
      <c r="J16" s="27"/>
      <c r="K16" s="60"/>
      <c r="L16" s="34"/>
      <c r="M16" s="88">
        <v>41760</v>
      </c>
      <c r="N16" s="1"/>
      <c r="O16" s="1"/>
      <c r="P16" s="1"/>
    </row>
    <row r="17" spans="1:16" ht="84.75" customHeight="1">
      <c r="A17" s="93" t="s">
        <v>12</v>
      </c>
      <c r="B17" s="200"/>
      <c r="C17" s="201"/>
      <c r="D17" s="68" t="s">
        <v>8</v>
      </c>
      <c r="E17" s="220"/>
      <c r="F17" s="221"/>
      <c r="G17" s="46"/>
      <c r="H17" s="71" t="s">
        <v>63</v>
      </c>
      <c r="I17" s="61"/>
      <c r="J17" s="63"/>
      <c r="K17" s="60"/>
      <c r="L17" s="60"/>
      <c r="M17" s="87" t="str">
        <f t="shared" ref="M17:M34" si="1">A17</f>
        <v>2 e 3 mag</v>
      </c>
      <c r="N17" s="1"/>
      <c r="O17" s="1"/>
      <c r="P17" s="1"/>
    </row>
    <row r="18" spans="1:16" ht="96.75" customHeight="1">
      <c r="A18" s="82">
        <v>41769</v>
      </c>
      <c r="B18" s="200"/>
      <c r="C18" s="201"/>
      <c r="D18" s="64"/>
      <c r="E18" s="256"/>
      <c r="F18" s="257"/>
      <c r="G18" s="112" t="s">
        <v>48</v>
      </c>
      <c r="H18" s="97"/>
      <c r="I18" s="27"/>
      <c r="J18" s="27"/>
      <c r="K18" s="60"/>
      <c r="L18" s="67"/>
      <c r="M18" s="87">
        <f t="shared" si="1"/>
        <v>41769</v>
      </c>
      <c r="N18" s="1"/>
      <c r="O18" s="1"/>
      <c r="P18" s="1"/>
    </row>
    <row r="19" spans="1:16" ht="39.950000000000003" customHeight="1">
      <c r="A19" s="82">
        <v>41776</v>
      </c>
      <c r="B19" s="262"/>
      <c r="C19" s="263"/>
      <c r="D19" s="72"/>
      <c r="E19" s="254" t="s">
        <v>60</v>
      </c>
      <c r="F19" s="255"/>
      <c r="G19" s="59"/>
      <c r="H19" s="48"/>
      <c r="I19" s="41"/>
      <c r="J19" s="27"/>
      <c r="K19" s="60"/>
      <c r="L19" s="67"/>
      <c r="M19" s="87">
        <f t="shared" si="1"/>
        <v>41776</v>
      </c>
      <c r="N19" s="1"/>
      <c r="O19" s="1"/>
      <c r="P19" s="1"/>
    </row>
    <row r="20" spans="1:16" ht="39.950000000000003" customHeight="1">
      <c r="A20" s="82">
        <v>41783</v>
      </c>
      <c r="B20" s="264"/>
      <c r="C20" s="265"/>
      <c r="D20" s="62"/>
      <c r="E20" s="258" t="s">
        <v>38</v>
      </c>
      <c r="F20" s="259"/>
      <c r="G20" s="45"/>
      <c r="H20" s="45"/>
      <c r="I20" s="50"/>
      <c r="J20" s="27"/>
      <c r="K20" s="61"/>
      <c r="L20" s="68"/>
      <c r="M20" s="87">
        <f t="shared" si="1"/>
        <v>41783</v>
      </c>
      <c r="N20" s="1"/>
      <c r="O20" s="1"/>
      <c r="P20" s="1"/>
    </row>
    <row r="21" spans="1:16" ht="39.950000000000003" customHeight="1">
      <c r="A21" s="82">
        <v>41790</v>
      </c>
      <c r="B21" s="260"/>
      <c r="C21" s="261"/>
      <c r="D21" s="40"/>
      <c r="E21" s="254"/>
      <c r="F21" s="255"/>
      <c r="G21" s="33"/>
      <c r="H21" s="56"/>
      <c r="I21" s="91" t="s">
        <v>29</v>
      </c>
      <c r="J21" s="27"/>
      <c r="K21" s="60"/>
      <c r="L21" s="34"/>
      <c r="M21" s="87">
        <f t="shared" si="1"/>
        <v>41790</v>
      </c>
      <c r="N21" s="1"/>
      <c r="O21" s="1"/>
      <c r="P21" s="1"/>
    </row>
    <row r="22" spans="1:16" ht="39.950000000000003" customHeight="1">
      <c r="A22" s="82">
        <v>41797</v>
      </c>
      <c r="B22" s="10"/>
      <c r="C22" s="19"/>
      <c r="D22" s="73"/>
      <c r="E22" s="252"/>
      <c r="F22" s="253"/>
      <c r="G22" s="36"/>
      <c r="H22" s="99" t="s">
        <v>20</v>
      </c>
      <c r="I22" s="34"/>
      <c r="J22" s="27"/>
      <c r="K22" s="61"/>
      <c r="L22" s="68"/>
      <c r="M22" s="90">
        <f t="shared" si="1"/>
        <v>41797</v>
      </c>
      <c r="N22" s="1"/>
      <c r="O22" s="1"/>
      <c r="P22" s="1"/>
    </row>
    <row r="23" spans="1:16" ht="60" customHeight="1">
      <c r="A23" s="82">
        <v>41804</v>
      </c>
      <c r="B23" s="5"/>
      <c r="C23" s="21"/>
      <c r="D23" s="34"/>
      <c r="E23" s="196" t="s">
        <v>39</v>
      </c>
      <c r="F23" s="197"/>
      <c r="G23" s="31"/>
      <c r="H23" s="31"/>
      <c r="I23" s="34"/>
      <c r="J23" s="27"/>
      <c r="K23" s="60"/>
      <c r="L23" s="34"/>
      <c r="M23" s="87">
        <f t="shared" si="1"/>
        <v>41804</v>
      </c>
      <c r="N23" s="1"/>
      <c r="O23" s="1"/>
      <c r="P23" s="1"/>
    </row>
    <row r="24" spans="1:16" ht="75" customHeight="1">
      <c r="A24" s="82">
        <v>41811</v>
      </c>
      <c r="B24" s="5"/>
      <c r="C24" s="21"/>
      <c r="D24" s="40"/>
      <c r="E24" s="200"/>
      <c r="F24" s="201"/>
      <c r="G24" s="116" t="s">
        <v>49</v>
      </c>
      <c r="H24" s="35"/>
      <c r="I24" s="60"/>
      <c r="J24" s="42"/>
      <c r="K24" s="60"/>
      <c r="L24" s="68"/>
      <c r="M24" s="87">
        <f t="shared" si="1"/>
        <v>41811</v>
      </c>
      <c r="N24" s="1"/>
      <c r="O24" s="1"/>
      <c r="P24" s="1"/>
    </row>
    <row r="25" spans="1:16" ht="79.5" customHeight="1">
      <c r="A25" s="82">
        <v>41818</v>
      </c>
      <c r="B25" s="5"/>
      <c r="C25" s="21"/>
      <c r="D25" s="91" t="s">
        <v>16</v>
      </c>
      <c r="E25" s="196"/>
      <c r="F25" s="197"/>
      <c r="G25" s="110" t="s">
        <v>42</v>
      </c>
      <c r="H25" s="68" t="s">
        <v>57</v>
      </c>
      <c r="I25" s="34"/>
      <c r="J25" s="27"/>
      <c r="K25" s="60"/>
      <c r="L25" s="34"/>
      <c r="M25" s="87">
        <f t="shared" si="1"/>
        <v>41818</v>
      </c>
      <c r="N25" s="1"/>
      <c r="O25" s="1"/>
      <c r="P25" s="1"/>
    </row>
    <row r="26" spans="1:16" ht="39.950000000000003" customHeight="1">
      <c r="A26" s="85" t="s">
        <v>36</v>
      </c>
      <c r="B26" s="228"/>
      <c r="C26" s="229"/>
      <c r="D26" s="74"/>
      <c r="E26" s="200" t="s">
        <v>40</v>
      </c>
      <c r="F26" s="197"/>
      <c r="G26" s="31"/>
      <c r="H26" s="92"/>
      <c r="I26" s="34"/>
      <c r="J26" s="27"/>
      <c r="K26" s="60"/>
      <c r="L26" s="34"/>
      <c r="M26" s="87" t="str">
        <f t="shared" si="1"/>
        <v>4 e 05 lug</v>
      </c>
      <c r="N26" s="1"/>
      <c r="O26" s="1"/>
      <c r="P26" s="1"/>
    </row>
    <row r="27" spans="1:16" ht="39.950000000000003" customHeight="1">
      <c r="A27" s="82">
        <v>41832</v>
      </c>
      <c r="B27" s="5"/>
      <c r="C27" s="21"/>
      <c r="D27" s="34"/>
      <c r="E27" s="234"/>
      <c r="F27" s="235"/>
      <c r="G27" s="99" t="s">
        <v>54</v>
      </c>
      <c r="H27" s="36"/>
      <c r="I27" s="34" t="s">
        <v>18</v>
      </c>
      <c r="J27" s="27"/>
      <c r="K27" s="60"/>
      <c r="L27" s="34"/>
      <c r="M27" s="87">
        <f t="shared" si="1"/>
        <v>41832</v>
      </c>
      <c r="N27" s="1"/>
      <c r="O27" s="1"/>
      <c r="P27" s="1"/>
    </row>
    <row r="28" spans="1:16" ht="39.950000000000003" customHeight="1">
      <c r="A28" s="82" t="s">
        <v>61</v>
      </c>
      <c r="B28" s="200"/>
      <c r="C28" s="201"/>
      <c r="D28" s="75"/>
      <c r="E28" s="232" t="s">
        <v>41</v>
      </c>
      <c r="F28" s="233"/>
      <c r="G28" s="37"/>
      <c r="H28" s="37"/>
      <c r="I28" s="60" t="s">
        <v>30</v>
      </c>
      <c r="J28" s="27"/>
      <c r="K28" s="60"/>
      <c r="L28" s="34"/>
      <c r="M28" s="87" t="str">
        <f t="shared" si="1"/>
        <v>18 e 19 lug</v>
      </c>
      <c r="N28" s="1"/>
      <c r="O28" s="1"/>
      <c r="P28" s="1"/>
    </row>
    <row r="29" spans="1:16" ht="77.25" customHeight="1">
      <c r="A29" s="82">
        <v>41846</v>
      </c>
      <c r="B29" s="5"/>
      <c r="C29" s="21"/>
      <c r="D29" s="68" t="s">
        <v>14</v>
      </c>
      <c r="E29" s="236"/>
      <c r="F29" s="237"/>
      <c r="G29" s="98"/>
      <c r="H29" s="58"/>
      <c r="I29" s="60"/>
      <c r="J29" s="27"/>
      <c r="K29" s="60"/>
      <c r="L29" s="34"/>
      <c r="M29" s="87">
        <f t="shared" si="1"/>
        <v>41846</v>
      </c>
      <c r="N29" s="1"/>
      <c r="O29" s="1"/>
      <c r="P29" s="1"/>
    </row>
    <row r="30" spans="1:16" ht="77.25" customHeight="1">
      <c r="A30" s="82">
        <v>41881</v>
      </c>
      <c r="B30" s="230" t="s">
        <v>11</v>
      </c>
      <c r="C30" s="231"/>
      <c r="D30" s="75"/>
      <c r="E30" s="236"/>
      <c r="F30" s="237"/>
      <c r="G30" s="113" t="s">
        <v>50</v>
      </c>
      <c r="H30" s="94"/>
      <c r="I30" s="51"/>
      <c r="J30" s="27"/>
      <c r="K30" s="64" t="s">
        <v>35</v>
      </c>
      <c r="L30" s="34"/>
      <c r="M30" s="87">
        <f t="shared" si="1"/>
        <v>41881</v>
      </c>
      <c r="N30" s="1"/>
      <c r="O30" s="1"/>
      <c r="P30" s="1"/>
    </row>
    <row r="31" spans="1:16" ht="79.5" customHeight="1">
      <c r="A31" s="82">
        <v>41888</v>
      </c>
      <c r="B31" s="200"/>
      <c r="C31" s="201"/>
      <c r="D31" s="34"/>
      <c r="E31" s="232"/>
      <c r="F31" s="233"/>
      <c r="G31" s="95" t="s">
        <v>58</v>
      </c>
      <c r="H31" s="57"/>
      <c r="I31" s="30"/>
      <c r="J31" s="27"/>
      <c r="K31" s="107"/>
      <c r="L31" s="34"/>
      <c r="M31" s="87">
        <f t="shared" si="1"/>
        <v>41888</v>
      </c>
      <c r="N31" s="1"/>
      <c r="O31" s="1"/>
      <c r="P31" s="1"/>
    </row>
    <row r="32" spans="1:16" ht="75" customHeight="1">
      <c r="A32" s="82">
        <v>41895</v>
      </c>
      <c r="B32" s="13"/>
      <c r="C32" s="22"/>
      <c r="D32" s="68" t="s">
        <v>26</v>
      </c>
      <c r="E32" s="200"/>
      <c r="F32" s="201"/>
      <c r="G32" s="59"/>
      <c r="H32" s="68" t="s">
        <v>21</v>
      </c>
      <c r="I32" s="34"/>
      <c r="J32" s="27"/>
      <c r="K32" s="60"/>
      <c r="L32" s="34"/>
      <c r="M32" s="87">
        <f t="shared" si="1"/>
        <v>41895</v>
      </c>
      <c r="N32" s="1"/>
      <c r="O32" s="1"/>
      <c r="P32" s="1"/>
    </row>
    <row r="33" spans="1:16" ht="39.950000000000003" customHeight="1">
      <c r="A33" s="86">
        <v>41902</v>
      </c>
      <c r="B33" s="10"/>
      <c r="C33" s="19"/>
      <c r="D33" s="34"/>
      <c r="E33" s="200"/>
      <c r="F33" s="201"/>
      <c r="G33" s="59"/>
      <c r="H33" s="38"/>
      <c r="I33" s="27"/>
      <c r="J33" s="119" t="s">
        <v>23</v>
      </c>
      <c r="K33" s="107"/>
      <c r="L33" s="34"/>
      <c r="M33" s="87">
        <f t="shared" si="1"/>
        <v>41902</v>
      </c>
      <c r="N33" s="1"/>
      <c r="O33" s="1"/>
      <c r="P33" s="1"/>
    </row>
    <row r="34" spans="1:16" ht="77.25" customHeight="1">
      <c r="A34" s="82">
        <v>41909</v>
      </c>
      <c r="B34" s="238"/>
      <c r="C34" s="239"/>
      <c r="D34" s="120" t="s">
        <v>7</v>
      </c>
      <c r="E34" s="200"/>
      <c r="F34" s="201"/>
      <c r="G34" s="113" t="s">
        <v>51</v>
      </c>
      <c r="H34" s="121" t="s">
        <v>32</v>
      </c>
      <c r="I34" s="52"/>
      <c r="J34" s="27"/>
      <c r="K34" s="61"/>
      <c r="L34" s="68"/>
      <c r="M34" s="87">
        <f t="shared" si="1"/>
        <v>41909</v>
      </c>
      <c r="N34" s="1"/>
      <c r="O34" s="1"/>
      <c r="P34" s="1"/>
    </row>
    <row r="35" spans="1:16" ht="79.5" customHeight="1">
      <c r="A35" s="84">
        <v>41916</v>
      </c>
      <c r="B35" s="240" t="s">
        <v>64</v>
      </c>
      <c r="C35" s="241"/>
      <c r="D35" s="68" t="s">
        <v>9</v>
      </c>
      <c r="E35" s="215"/>
      <c r="F35" s="216"/>
      <c r="G35" s="114" t="s">
        <v>52</v>
      </c>
      <c r="H35" s="24"/>
      <c r="I35" s="52"/>
      <c r="J35" s="27"/>
      <c r="K35" s="61"/>
      <c r="L35" s="68"/>
      <c r="M35" s="87">
        <f t="shared" ref="M35:M40" si="2">A35</f>
        <v>41916</v>
      </c>
      <c r="N35" s="1"/>
      <c r="O35" s="1"/>
      <c r="P35" s="1"/>
    </row>
    <row r="36" spans="1:16" ht="39.950000000000003" customHeight="1">
      <c r="A36" s="82">
        <v>41923</v>
      </c>
      <c r="B36" s="226"/>
      <c r="C36" s="227"/>
      <c r="D36" s="34"/>
      <c r="E36" s="236"/>
      <c r="F36" s="237"/>
      <c r="G36" s="118" t="s">
        <v>62</v>
      </c>
      <c r="H36" s="68" t="s">
        <v>33</v>
      </c>
      <c r="I36" s="41"/>
      <c r="K36" s="107"/>
      <c r="L36" s="68"/>
      <c r="M36" s="87">
        <f t="shared" si="2"/>
        <v>41923</v>
      </c>
      <c r="N36" s="1"/>
      <c r="O36" s="1"/>
      <c r="P36" s="1"/>
    </row>
    <row r="37" spans="1:16" ht="39.950000000000003" customHeight="1">
      <c r="A37" s="82">
        <v>41930</v>
      </c>
      <c r="B37" s="224" t="s">
        <v>10</v>
      </c>
      <c r="C37" s="225"/>
      <c r="D37" s="34"/>
      <c r="E37" s="220"/>
      <c r="F37" s="221"/>
      <c r="G37" s="38"/>
      <c r="H37" s="68"/>
      <c r="I37" s="53"/>
      <c r="J37" s="60" t="s">
        <v>56</v>
      </c>
      <c r="K37" s="61"/>
      <c r="L37" s="68"/>
      <c r="M37" s="87">
        <f t="shared" si="2"/>
        <v>41930</v>
      </c>
      <c r="N37" s="1"/>
      <c r="O37" s="1"/>
      <c r="P37" s="1"/>
    </row>
    <row r="38" spans="1:16" ht="39.950000000000003" customHeight="1">
      <c r="A38" s="82">
        <v>41937</v>
      </c>
      <c r="B38" s="222"/>
      <c r="C38" s="223"/>
      <c r="D38" s="34"/>
      <c r="E38" s="220"/>
      <c r="F38" s="221"/>
      <c r="G38" s="114" t="s">
        <v>53</v>
      </c>
      <c r="H38" s="68" t="s">
        <v>34</v>
      </c>
      <c r="I38" s="27"/>
      <c r="J38" s="61" t="s">
        <v>19</v>
      </c>
      <c r="K38" s="107"/>
      <c r="L38" s="34"/>
      <c r="M38" s="87">
        <f t="shared" si="2"/>
        <v>41937</v>
      </c>
      <c r="N38" s="1"/>
      <c r="O38" s="1"/>
      <c r="P38" s="1"/>
    </row>
    <row r="39" spans="1:16" ht="39.950000000000003" customHeight="1">
      <c r="A39" s="82">
        <v>41944</v>
      </c>
      <c r="B39" s="17"/>
      <c r="C39" s="20"/>
      <c r="D39" s="73"/>
      <c r="E39" s="196"/>
      <c r="F39" s="197"/>
      <c r="G39" s="31"/>
      <c r="H39" s="39"/>
      <c r="I39" s="27"/>
      <c r="J39" s="27"/>
      <c r="K39" s="60"/>
      <c r="L39" s="69"/>
      <c r="M39" s="87">
        <f t="shared" si="2"/>
        <v>41944</v>
      </c>
      <c r="N39" s="1"/>
      <c r="O39" s="1"/>
      <c r="P39" s="1"/>
    </row>
    <row r="40" spans="1:16" ht="39.950000000000003" customHeight="1" thickBot="1">
      <c r="A40" s="82">
        <v>41951</v>
      </c>
      <c r="B40" s="5"/>
      <c r="C40" s="21"/>
      <c r="D40" s="34"/>
      <c r="E40" s="200"/>
      <c r="F40" s="201"/>
      <c r="G40" s="109"/>
      <c r="H40" s="108"/>
      <c r="I40" s="27"/>
      <c r="J40" s="34"/>
      <c r="K40" s="65"/>
      <c r="L40" s="70"/>
      <c r="M40" s="87">
        <f t="shared" si="2"/>
        <v>41951</v>
      </c>
      <c r="N40" s="1"/>
      <c r="O40" s="1"/>
      <c r="P40" s="1"/>
    </row>
    <row r="41" spans="1:16" ht="43.5" customHeight="1" thickBot="1">
      <c r="A41" s="217" t="s">
        <v>44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9"/>
      <c r="N41" s="12"/>
      <c r="O41" s="8"/>
      <c r="P41" s="8"/>
    </row>
  </sheetData>
  <sheetProtection password="AB43" sheet="1"/>
  <mergeCells count="71">
    <mergeCell ref="A2:A3"/>
    <mergeCell ref="B4:C4"/>
    <mergeCell ref="B7:C7"/>
    <mergeCell ref="B21:C21"/>
    <mergeCell ref="B9:C9"/>
    <mergeCell ref="B18:C18"/>
    <mergeCell ref="B19:C19"/>
    <mergeCell ref="B8:C8"/>
    <mergeCell ref="B5:C5"/>
    <mergeCell ref="B17:C17"/>
    <mergeCell ref="B20:C20"/>
    <mergeCell ref="E14:F14"/>
    <mergeCell ref="E24:F24"/>
    <mergeCell ref="E16:F16"/>
    <mergeCell ref="E23:F23"/>
    <mergeCell ref="E17:F17"/>
    <mergeCell ref="E22:F22"/>
    <mergeCell ref="E21:F21"/>
    <mergeCell ref="E15:F15"/>
    <mergeCell ref="E18:F18"/>
    <mergeCell ref="E19:F19"/>
    <mergeCell ref="E20:F20"/>
    <mergeCell ref="M2:M3"/>
    <mergeCell ref="E9:F9"/>
    <mergeCell ref="E8:F8"/>
    <mergeCell ref="E6:F6"/>
    <mergeCell ref="E5:F5"/>
    <mergeCell ref="H2:H3"/>
    <mergeCell ref="K2:K3"/>
    <mergeCell ref="I2:I3"/>
    <mergeCell ref="E37:F37"/>
    <mergeCell ref="B37:C37"/>
    <mergeCell ref="B36:C36"/>
    <mergeCell ref="B26:C26"/>
    <mergeCell ref="B30:C30"/>
    <mergeCell ref="E28:F28"/>
    <mergeCell ref="E27:F27"/>
    <mergeCell ref="E26:F26"/>
    <mergeCell ref="B28:C28"/>
    <mergeCell ref="E36:F36"/>
    <mergeCell ref="B34:C34"/>
    <mergeCell ref="B35:C35"/>
    <mergeCell ref="E34:F34"/>
    <mergeCell ref="E29:F29"/>
    <mergeCell ref="E30:F30"/>
    <mergeCell ref="E31:F31"/>
    <mergeCell ref="A41:M41"/>
    <mergeCell ref="E38:F38"/>
    <mergeCell ref="E40:F40"/>
    <mergeCell ref="E39:F39"/>
    <mergeCell ref="B38:C38"/>
    <mergeCell ref="B31:C31"/>
    <mergeCell ref="E33:F33"/>
    <mergeCell ref="E35:F35"/>
    <mergeCell ref="E32:F32"/>
    <mergeCell ref="E25:F25"/>
    <mergeCell ref="J1:L1"/>
    <mergeCell ref="B2:C3"/>
    <mergeCell ref="D2:D3"/>
    <mergeCell ref="E13:F13"/>
    <mergeCell ref="B6:C6"/>
    <mergeCell ref="E7:F7"/>
    <mergeCell ref="E11:F11"/>
    <mergeCell ref="L2:L3"/>
    <mergeCell ref="G2:G3"/>
    <mergeCell ref="J2:J3"/>
    <mergeCell ref="B1:C1"/>
    <mergeCell ref="E2:F3"/>
    <mergeCell ref="E10:F10"/>
    <mergeCell ref="E12:F12"/>
    <mergeCell ref="E4:F4"/>
  </mergeCells>
  <phoneticPr fontId="0" type="noConversion"/>
  <printOptions horizontalCentered="1" verticalCentered="1" gridLines="1"/>
  <pageMargins left="0.19685039370078741" right="0.19685039370078741" top="0.19685039370078741" bottom="0.19685039370078741" header="0" footer="0"/>
  <pageSetup paperSize="8" scale="33" pageOrder="overThenDown" orientation="landscape" copies="2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9"/>
  <sheetViews>
    <sheetView showGridLines="0" tabSelected="1" zoomScale="15" zoomScaleNormal="15" zoomScaleSheetLayoutView="28" zoomScalePageLayoutView="50" workbookViewId="0">
      <pane xSplit="1" topLeftCell="B1" activePane="topRight" state="frozen"/>
      <selection pane="topRight" activeCell="D23" sqref="D23"/>
    </sheetView>
  </sheetViews>
  <sheetFormatPr defaultColWidth="9.140625" defaultRowHeight="20.25"/>
  <cols>
    <col min="1" max="1" width="62.42578125" style="122" customWidth="1"/>
    <col min="2" max="2" width="109.140625" style="3" customWidth="1"/>
    <col min="3" max="3" width="85.85546875" style="3" customWidth="1"/>
    <col min="4" max="4" width="106.140625" style="3" customWidth="1"/>
    <col min="5" max="5" width="106.5703125" style="142" bestFit="1" customWidth="1"/>
    <col min="6" max="6" width="100.85546875" style="3" customWidth="1"/>
    <col min="7" max="7" width="101.28515625" style="142" customWidth="1"/>
    <col min="8" max="8" width="87.42578125" style="3" customWidth="1"/>
    <col min="9" max="9" width="96.5703125" style="3" customWidth="1"/>
    <col min="10" max="10" width="90.7109375" style="3" customWidth="1"/>
    <col min="11" max="11" width="8.7109375" style="1" customWidth="1"/>
    <col min="12" max="12" width="52" style="16" customWidth="1"/>
    <col min="13" max="13" width="57.140625" style="16" customWidth="1"/>
    <col min="14" max="14" width="114.5703125" style="16" customWidth="1"/>
    <col min="15" max="15" width="60.140625" style="29" bestFit="1" customWidth="1"/>
    <col min="16" max="16" width="10" style="3" hidden="1" customWidth="1"/>
    <col min="17" max="17" width="5.28515625" style="3" hidden="1" customWidth="1"/>
    <col min="18" max="18" width="6.140625" style="2" hidden="1" customWidth="1"/>
    <col min="19" max="24" width="9.140625" style="1" hidden="1" customWidth="1"/>
    <col min="25" max="16384" width="9.140625" style="1"/>
  </cols>
  <sheetData>
    <row r="1" spans="1:18" ht="258" customHeight="1">
      <c r="A1" s="299" t="s">
        <v>66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156" t="s">
        <v>98</v>
      </c>
      <c r="P1" s="11"/>
      <c r="Q1" s="6"/>
      <c r="R1" s="9"/>
    </row>
    <row r="2" spans="1:18" s="4" customFormat="1" ht="232.5" customHeight="1">
      <c r="A2" s="295" t="s">
        <v>5</v>
      </c>
      <c r="B2" s="301" t="s">
        <v>99</v>
      </c>
      <c r="C2" s="275" t="s">
        <v>88</v>
      </c>
      <c r="D2" s="275" t="s">
        <v>67</v>
      </c>
      <c r="E2" s="275" t="s">
        <v>68</v>
      </c>
      <c r="F2" s="275" t="s">
        <v>84</v>
      </c>
      <c r="G2" s="275" t="s">
        <v>82</v>
      </c>
      <c r="H2" s="275" t="s">
        <v>69</v>
      </c>
      <c r="I2" s="275" t="s">
        <v>70</v>
      </c>
      <c r="J2" s="275" t="s">
        <v>71</v>
      </c>
      <c r="K2" s="289" t="s">
        <v>72</v>
      </c>
      <c r="L2" s="290"/>
      <c r="M2" s="291"/>
      <c r="N2" s="297" t="s">
        <v>83</v>
      </c>
      <c r="O2" s="295" t="s">
        <v>5</v>
      </c>
      <c r="P2" s="7"/>
    </row>
    <row r="3" spans="1:18" s="4" customFormat="1" ht="131.25" customHeight="1">
      <c r="A3" s="304"/>
      <c r="B3" s="302"/>
      <c r="C3" s="303"/>
      <c r="D3" s="303"/>
      <c r="E3" s="276"/>
      <c r="F3" s="276"/>
      <c r="G3" s="276"/>
      <c r="H3" s="276"/>
      <c r="I3" s="276"/>
      <c r="J3" s="276"/>
      <c r="K3" s="292"/>
      <c r="L3" s="293"/>
      <c r="M3" s="294"/>
      <c r="N3" s="298"/>
      <c r="O3" s="296"/>
    </row>
    <row r="4" spans="1:18" s="4" customFormat="1" ht="12" customHeight="1">
      <c r="A4" s="149">
        <v>44234</v>
      </c>
      <c r="B4" s="124"/>
      <c r="C4" s="125"/>
      <c r="D4" s="126"/>
      <c r="E4" s="127"/>
      <c r="F4" s="127"/>
      <c r="G4" s="157"/>
      <c r="H4" s="157"/>
      <c r="I4" s="157"/>
      <c r="J4" s="158"/>
      <c r="K4" s="159"/>
      <c r="L4" s="160"/>
      <c r="M4" s="129"/>
      <c r="N4" s="184"/>
      <c r="O4" s="149">
        <f t="shared" ref="O4:O9" si="0">A4</f>
        <v>44234</v>
      </c>
    </row>
    <row r="5" spans="1:18" ht="96.75" hidden="1" customHeight="1">
      <c r="A5" s="149">
        <v>44241</v>
      </c>
      <c r="B5" s="124"/>
      <c r="C5" s="125"/>
      <c r="D5" s="130"/>
      <c r="E5" s="127"/>
      <c r="F5" s="127"/>
      <c r="G5" s="161"/>
      <c r="H5" s="161"/>
      <c r="I5" s="161"/>
      <c r="J5" s="162"/>
      <c r="K5" s="272"/>
      <c r="L5" s="273"/>
      <c r="M5" s="274"/>
      <c r="N5" s="185"/>
      <c r="O5" s="149">
        <f t="shared" si="0"/>
        <v>44241</v>
      </c>
      <c r="P5" s="1"/>
      <c r="Q5" s="1"/>
      <c r="R5" s="1"/>
    </row>
    <row r="6" spans="1:18" s="4" customFormat="1" ht="96.75" hidden="1" customHeight="1">
      <c r="A6" s="149">
        <v>44248</v>
      </c>
      <c r="B6" s="124"/>
      <c r="C6" s="125"/>
      <c r="D6" s="126"/>
      <c r="E6" s="127"/>
      <c r="F6" s="127"/>
      <c r="G6" s="157"/>
      <c r="H6" s="157"/>
      <c r="I6" s="157"/>
      <c r="J6" s="158"/>
      <c r="K6" s="159"/>
      <c r="L6" s="160"/>
      <c r="M6" s="129"/>
      <c r="N6" s="184"/>
      <c r="O6" s="149">
        <f t="shared" si="0"/>
        <v>44248</v>
      </c>
    </row>
    <row r="7" spans="1:18" ht="96.75" hidden="1" customHeight="1">
      <c r="A7" s="149">
        <f>A6+7</f>
        <v>44255</v>
      </c>
      <c r="B7" s="124"/>
      <c r="C7" s="125"/>
      <c r="D7" s="130"/>
      <c r="E7" s="127"/>
      <c r="F7" s="127"/>
      <c r="G7" s="161"/>
      <c r="H7" s="161"/>
      <c r="I7" s="161"/>
      <c r="J7" s="162"/>
      <c r="K7" s="272"/>
      <c r="L7" s="273"/>
      <c r="M7" s="274"/>
      <c r="N7" s="185"/>
      <c r="O7" s="149">
        <f t="shared" si="0"/>
        <v>44255</v>
      </c>
      <c r="P7" s="1"/>
      <c r="Q7" s="1"/>
      <c r="R7" s="1"/>
    </row>
    <row r="8" spans="1:18" ht="120.75" hidden="1" customHeight="1">
      <c r="A8" s="149">
        <f>A7+7</f>
        <v>44262</v>
      </c>
      <c r="B8" s="124"/>
      <c r="C8" s="128"/>
      <c r="D8" s="131"/>
      <c r="E8" s="127"/>
      <c r="F8" s="127"/>
      <c r="G8" s="163"/>
      <c r="H8" s="163"/>
      <c r="I8" s="163"/>
      <c r="J8" s="164"/>
      <c r="K8" s="272"/>
      <c r="L8" s="273"/>
      <c r="M8" s="274"/>
      <c r="N8" s="186"/>
      <c r="O8" s="149">
        <f t="shared" si="0"/>
        <v>44262</v>
      </c>
      <c r="P8" s="1"/>
      <c r="Q8" s="1"/>
      <c r="R8" s="1"/>
    </row>
    <row r="9" spans="1:18" ht="96.75" hidden="1" customHeight="1">
      <c r="A9" s="149">
        <f t="shared" ref="A9:A12" si="1">A8+7</f>
        <v>44269</v>
      </c>
      <c r="B9" s="124"/>
      <c r="C9" s="135"/>
      <c r="D9" s="130"/>
      <c r="E9" s="127"/>
      <c r="F9" s="127"/>
      <c r="G9" s="165"/>
      <c r="H9" s="165"/>
      <c r="I9" s="165"/>
      <c r="J9" s="166"/>
      <c r="K9" s="272"/>
      <c r="L9" s="273"/>
      <c r="M9" s="274"/>
      <c r="N9" s="185"/>
      <c r="O9" s="149">
        <f t="shared" si="0"/>
        <v>44269</v>
      </c>
      <c r="P9" s="1"/>
      <c r="Q9" s="1"/>
      <c r="R9" s="1"/>
    </row>
    <row r="10" spans="1:18" ht="96.75" hidden="1" customHeight="1">
      <c r="A10" s="149">
        <f t="shared" si="1"/>
        <v>44276</v>
      </c>
      <c r="B10" s="124"/>
      <c r="C10" s="128"/>
      <c r="D10" s="144"/>
      <c r="E10" s="127"/>
      <c r="F10" s="127"/>
      <c r="G10" s="157"/>
      <c r="H10" s="157"/>
      <c r="I10" s="157"/>
      <c r="J10" s="164"/>
      <c r="K10" s="269"/>
      <c r="L10" s="270"/>
      <c r="M10" s="271"/>
      <c r="N10" s="185"/>
      <c r="O10" s="149">
        <f t="shared" ref="O10" si="2">O9+7</f>
        <v>44276</v>
      </c>
      <c r="P10" s="1"/>
      <c r="Q10" s="1"/>
      <c r="R10" s="1"/>
    </row>
    <row r="11" spans="1:18" ht="96.75" hidden="1" customHeight="1">
      <c r="A11" s="149">
        <f t="shared" si="1"/>
        <v>44283</v>
      </c>
      <c r="B11" s="124"/>
      <c r="C11" s="128"/>
      <c r="D11" s="132"/>
      <c r="E11" s="127"/>
      <c r="F11" s="127"/>
      <c r="G11" s="157"/>
      <c r="H11" s="167"/>
      <c r="I11" s="157"/>
      <c r="J11" s="158"/>
      <c r="K11" s="272"/>
      <c r="L11" s="273"/>
      <c r="M11" s="274"/>
      <c r="N11" s="185"/>
      <c r="O11" s="149">
        <f t="shared" ref="O11:O17" si="3">A11</f>
        <v>44283</v>
      </c>
      <c r="P11" s="1"/>
      <c r="Q11" s="1"/>
      <c r="R11" s="1"/>
    </row>
    <row r="12" spans="1:18" ht="96.75" hidden="1" customHeight="1">
      <c r="A12" s="150">
        <f t="shared" si="1"/>
        <v>44290</v>
      </c>
      <c r="B12" s="124"/>
      <c r="C12" s="131"/>
      <c r="D12" s="133"/>
      <c r="E12" s="127"/>
      <c r="F12" s="127"/>
      <c r="G12" s="157"/>
      <c r="H12" s="157"/>
      <c r="I12" s="157"/>
      <c r="J12" s="164"/>
      <c r="K12" s="269"/>
      <c r="L12" s="270"/>
      <c r="M12" s="271"/>
      <c r="N12" s="185"/>
      <c r="O12" s="150">
        <f t="shared" si="3"/>
        <v>44290</v>
      </c>
      <c r="P12" s="1"/>
      <c r="Q12" s="1"/>
      <c r="R12" s="1"/>
    </row>
    <row r="13" spans="1:18" s="4" customFormat="1" ht="96.75" hidden="1" customHeight="1">
      <c r="A13" s="151">
        <f>A12+1</f>
        <v>44291</v>
      </c>
      <c r="B13" s="134"/>
      <c r="C13" s="130"/>
      <c r="D13" s="135"/>
      <c r="E13" s="127"/>
      <c r="F13" s="127"/>
      <c r="G13" s="157"/>
      <c r="H13" s="157"/>
      <c r="I13" s="157"/>
      <c r="J13" s="158"/>
      <c r="K13" s="269"/>
      <c r="L13" s="270"/>
      <c r="M13" s="271"/>
      <c r="N13" s="185"/>
      <c r="O13" s="150">
        <f t="shared" si="3"/>
        <v>44291</v>
      </c>
    </row>
    <row r="14" spans="1:18" ht="96.75" hidden="1" customHeight="1">
      <c r="A14" s="149">
        <f>A12+7</f>
        <v>44297</v>
      </c>
      <c r="B14" s="124"/>
      <c r="C14" s="135"/>
      <c r="D14" s="133"/>
      <c r="E14" s="128"/>
      <c r="F14" s="128"/>
      <c r="G14" s="161"/>
      <c r="H14" s="161"/>
      <c r="I14" s="161"/>
      <c r="J14" s="162"/>
      <c r="K14" s="269"/>
      <c r="L14" s="270"/>
      <c r="M14" s="271"/>
      <c r="N14" s="187"/>
      <c r="O14" s="149">
        <f t="shared" si="3"/>
        <v>44297</v>
      </c>
      <c r="P14" s="1"/>
      <c r="Q14" s="1"/>
      <c r="R14" s="1"/>
    </row>
    <row r="15" spans="1:18" ht="96.75" hidden="1" customHeight="1">
      <c r="A15" s="149">
        <f>A14+7</f>
        <v>44304</v>
      </c>
      <c r="B15" s="124"/>
      <c r="C15" s="130"/>
      <c r="D15" s="145"/>
      <c r="E15" s="128"/>
      <c r="F15" s="128"/>
      <c r="G15" s="161"/>
      <c r="H15" s="168"/>
      <c r="I15" s="161"/>
      <c r="J15" s="162"/>
      <c r="K15" s="266"/>
      <c r="L15" s="267"/>
      <c r="M15" s="268"/>
      <c r="N15" s="187"/>
      <c r="O15" s="152">
        <f t="shared" si="3"/>
        <v>44304</v>
      </c>
      <c r="P15" s="1"/>
      <c r="Q15" s="1"/>
      <c r="R15" s="1"/>
    </row>
    <row r="16" spans="1:18" ht="96.75" hidden="1" customHeight="1">
      <c r="A16" s="152">
        <f>A15+7</f>
        <v>44311</v>
      </c>
      <c r="B16" s="128"/>
      <c r="C16" s="128"/>
      <c r="D16" s="130"/>
      <c r="E16" s="127"/>
      <c r="F16" s="127"/>
      <c r="G16" s="163"/>
      <c r="H16" s="163"/>
      <c r="I16" s="163"/>
      <c r="J16" s="164"/>
      <c r="K16" s="266"/>
      <c r="L16" s="267"/>
      <c r="M16" s="268"/>
      <c r="N16" s="185"/>
      <c r="O16" s="149">
        <f t="shared" si="3"/>
        <v>44311</v>
      </c>
      <c r="P16" s="1"/>
      <c r="Q16" s="1"/>
      <c r="R16" s="1"/>
    </row>
    <row r="17" spans="1:18" ht="96.75" hidden="1" customHeight="1">
      <c r="A17" s="150">
        <f>A16+7</f>
        <v>44318</v>
      </c>
      <c r="B17" s="128"/>
      <c r="C17" s="135"/>
      <c r="D17" s="135"/>
      <c r="E17" s="169"/>
      <c r="F17" s="169"/>
      <c r="G17" s="163"/>
      <c r="H17" s="163"/>
      <c r="I17" s="163"/>
      <c r="J17" s="164"/>
      <c r="K17" s="269"/>
      <c r="L17" s="270"/>
      <c r="M17" s="271"/>
      <c r="N17" s="185"/>
      <c r="O17" s="150">
        <f t="shared" si="3"/>
        <v>44318</v>
      </c>
      <c r="P17" s="1"/>
      <c r="Q17" s="1"/>
      <c r="R17" s="1"/>
    </row>
    <row r="18" spans="1:18" ht="99" hidden="1" customHeight="1">
      <c r="A18" s="153">
        <f>A17+7</f>
        <v>44325</v>
      </c>
      <c r="B18" s="134"/>
      <c r="C18" s="133"/>
      <c r="D18" s="136"/>
      <c r="E18" s="127"/>
      <c r="F18" s="127"/>
      <c r="G18" s="163"/>
      <c r="H18" s="163"/>
      <c r="I18" s="163"/>
      <c r="J18" s="164"/>
      <c r="K18" s="266"/>
      <c r="L18" s="267"/>
      <c r="M18" s="268"/>
      <c r="N18" s="185"/>
      <c r="O18" s="153">
        <f t="shared" ref="O18:O24" si="4">O17+7</f>
        <v>44325</v>
      </c>
      <c r="P18" s="1"/>
      <c r="Q18" s="1"/>
      <c r="R18" s="1"/>
    </row>
    <row r="19" spans="1:18" ht="96.75" hidden="1" customHeight="1">
      <c r="A19" s="153">
        <f t="shared" ref="A19:A21" si="5">A18+7</f>
        <v>44332</v>
      </c>
      <c r="B19" s="124"/>
      <c r="C19" s="128"/>
      <c r="D19" s="145"/>
      <c r="E19" s="127"/>
      <c r="F19" s="127"/>
      <c r="G19" s="127"/>
      <c r="H19" s="165"/>
      <c r="I19" s="165"/>
      <c r="J19" s="164"/>
      <c r="K19" s="277"/>
      <c r="L19" s="278"/>
      <c r="M19" s="279"/>
      <c r="N19" s="185"/>
      <c r="O19" s="153">
        <f t="shared" si="4"/>
        <v>44332</v>
      </c>
      <c r="P19" s="1"/>
      <c r="Q19" s="1"/>
      <c r="R19" s="1"/>
    </row>
    <row r="20" spans="1:18" ht="96.75" hidden="1" customHeight="1">
      <c r="A20" s="149">
        <f t="shared" si="5"/>
        <v>44339</v>
      </c>
      <c r="B20" s="134"/>
      <c r="C20" s="128"/>
      <c r="D20" s="136"/>
      <c r="E20" s="127"/>
      <c r="F20" s="127"/>
      <c r="G20" s="165"/>
      <c r="H20" s="170"/>
      <c r="I20" s="165"/>
      <c r="J20" s="166"/>
      <c r="K20" s="272"/>
      <c r="L20" s="273"/>
      <c r="M20" s="274"/>
      <c r="N20" s="185"/>
      <c r="O20" s="149">
        <f t="shared" si="4"/>
        <v>44339</v>
      </c>
      <c r="P20" s="1"/>
      <c r="Q20" s="1"/>
      <c r="R20" s="1"/>
    </row>
    <row r="21" spans="1:18" s="4" customFormat="1" ht="60" hidden="1">
      <c r="A21" s="149">
        <f t="shared" si="5"/>
        <v>44346</v>
      </c>
      <c r="B21" s="124"/>
      <c r="C21" s="131"/>
      <c r="D21" s="135"/>
      <c r="E21" s="133"/>
      <c r="F21" s="138"/>
      <c r="G21" s="157"/>
      <c r="H21" s="157"/>
      <c r="I21" s="157"/>
      <c r="J21" s="158"/>
      <c r="K21" s="280"/>
      <c r="L21" s="281"/>
      <c r="M21" s="282"/>
      <c r="N21" s="188"/>
      <c r="O21" s="149">
        <f t="shared" si="4"/>
        <v>44346</v>
      </c>
    </row>
    <row r="22" spans="1:18" ht="120">
      <c r="A22" s="153">
        <f>A21+13</f>
        <v>44359</v>
      </c>
      <c r="B22" s="124"/>
      <c r="C22" s="107"/>
      <c r="D22" s="143"/>
      <c r="E22" s="133"/>
      <c r="F22" s="133"/>
      <c r="G22" s="161"/>
      <c r="H22" s="171" t="s">
        <v>73</v>
      </c>
      <c r="I22" s="161"/>
      <c r="J22" s="162"/>
      <c r="K22" s="269"/>
      <c r="L22" s="270"/>
      <c r="M22" s="271"/>
      <c r="N22" s="185"/>
      <c r="O22" s="153">
        <f>A22</f>
        <v>44359</v>
      </c>
      <c r="P22" s="1"/>
      <c r="Q22" s="1"/>
      <c r="R22" s="1"/>
    </row>
    <row r="23" spans="1:18" ht="146.25" customHeight="1">
      <c r="A23" s="149">
        <f>A22+1</f>
        <v>44360</v>
      </c>
      <c r="B23" s="138"/>
      <c r="C23" s="146" t="s">
        <v>75</v>
      </c>
      <c r="D23" s="143"/>
      <c r="E23" s="143" t="s">
        <v>74</v>
      </c>
      <c r="F23" s="127"/>
      <c r="G23" s="163"/>
      <c r="H23" s="163"/>
      <c r="I23" s="163"/>
      <c r="J23" s="164"/>
      <c r="K23" s="269"/>
      <c r="L23" s="270"/>
      <c r="M23" s="271"/>
      <c r="N23" s="185"/>
      <c r="O23" s="149">
        <f t="shared" si="4"/>
        <v>44366</v>
      </c>
      <c r="P23" s="1"/>
      <c r="Q23" s="1"/>
      <c r="R23" s="1"/>
    </row>
    <row r="24" spans="1:18" ht="136.5" customHeight="1">
      <c r="A24" s="149">
        <f>A23+7</f>
        <v>44367</v>
      </c>
      <c r="B24" s="124"/>
      <c r="C24" s="143" t="s">
        <v>76</v>
      </c>
      <c r="D24" s="133"/>
      <c r="E24" s="133"/>
      <c r="F24" s="133"/>
      <c r="G24" s="165"/>
      <c r="H24" s="165"/>
      <c r="I24" s="165"/>
      <c r="J24" s="164"/>
      <c r="K24" s="266"/>
      <c r="L24" s="267"/>
      <c r="M24" s="268"/>
      <c r="N24" s="185"/>
      <c r="O24" s="149">
        <f t="shared" si="4"/>
        <v>44373</v>
      </c>
      <c r="P24" s="1"/>
      <c r="Q24" s="1"/>
      <c r="R24" s="1"/>
    </row>
    <row r="25" spans="1:18" ht="96.75" customHeight="1">
      <c r="A25" s="153">
        <f>A24+5</f>
        <v>44372</v>
      </c>
      <c r="B25" s="143" t="s">
        <v>77</v>
      </c>
      <c r="C25" s="132"/>
      <c r="D25" s="135"/>
      <c r="E25" s="133"/>
      <c r="F25" s="133"/>
      <c r="G25" s="157"/>
      <c r="H25" s="127"/>
      <c r="I25" s="165"/>
      <c r="J25" s="164"/>
      <c r="K25" s="269"/>
      <c r="L25" s="270"/>
      <c r="M25" s="271"/>
      <c r="N25" s="188" t="str">
        <f>B25</f>
        <v>Mc Morena - Udine</v>
      </c>
      <c r="O25" s="153">
        <f>A24</f>
        <v>44367</v>
      </c>
      <c r="P25" s="1"/>
      <c r="Q25" s="1"/>
      <c r="R25" s="1"/>
    </row>
    <row r="26" spans="1:18" ht="96.75" customHeight="1">
      <c r="A26" s="149">
        <f>A25+1</f>
        <v>44373</v>
      </c>
      <c r="B26" s="143" t="s">
        <v>77</v>
      </c>
      <c r="C26" s="135"/>
      <c r="D26" s="132"/>
      <c r="E26" s="133"/>
      <c r="F26" s="133"/>
      <c r="G26" s="157"/>
      <c r="H26" s="157"/>
      <c r="I26" s="157"/>
      <c r="J26" s="158"/>
      <c r="K26" s="266"/>
      <c r="L26" s="267"/>
      <c r="M26" s="268"/>
      <c r="N26" s="188" t="str">
        <f>B26</f>
        <v>Mc Morena - Udine</v>
      </c>
      <c r="O26" s="149">
        <f>A26</f>
        <v>44373</v>
      </c>
      <c r="P26" s="1"/>
      <c r="Q26" s="1"/>
      <c r="R26" s="1"/>
    </row>
    <row r="27" spans="1:18" ht="96.75" customHeight="1">
      <c r="A27" s="154">
        <f>A26+1</f>
        <v>44374</v>
      </c>
      <c r="B27" s="143" t="s">
        <v>77</v>
      </c>
      <c r="C27" s="133"/>
      <c r="D27" s="132"/>
      <c r="E27" s="133"/>
      <c r="F27" s="133"/>
      <c r="G27" s="157"/>
      <c r="H27" s="157"/>
      <c r="I27" s="157"/>
      <c r="J27" s="164"/>
      <c r="K27" s="269"/>
      <c r="L27" s="270"/>
      <c r="M27" s="271"/>
      <c r="N27" s="188" t="str">
        <f>B27</f>
        <v>Mc Morena - Udine</v>
      </c>
      <c r="O27" s="149">
        <f>A27</f>
        <v>44374</v>
      </c>
      <c r="P27" s="1"/>
      <c r="Q27" s="1"/>
      <c r="R27" s="1"/>
    </row>
    <row r="28" spans="1:18" s="4" customFormat="1" ht="127.5" customHeight="1">
      <c r="A28" s="149">
        <f>A27+6</f>
        <v>44380</v>
      </c>
      <c r="B28" s="124"/>
      <c r="C28" s="131"/>
      <c r="D28" s="135"/>
      <c r="E28" s="148" t="s">
        <v>79</v>
      </c>
      <c r="F28" s="133"/>
      <c r="G28" s="157"/>
      <c r="H28" s="157"/>
      <c r="I28" s="157"/>
      <c r="J28" s="158"/>
      <c r="K28" s="269"/>
      <c r="L28" s="270"/>
      <c r="M28" s="271"/>
      <c r="N28" s="188" t="str">
        <f>E28</f>
        <v>Mc Fanna - Fanna (PN)</v>
      </c>
      <c r="O28" s="149">
        <f>A28</f>
        <v>44380</v>
      </c>
    </row>
    <row r="29" spans="1:18" ht="180">
      <c r="A29" s="153">
        <f>A28+1</f>
        <v>44381</v>
      </c>
      <c r="B29" s="124"/>
      <c r="C29" s="143" t="s">
        <v>78</v>
      </c>
      <c r="D29" s="133"/>
      <c r="E29" s="161"/>
      <c r="F29" s="169"/>
      <c r="G29" s="161"/>
      <c r="H29" s="168"/>
      <c r="I29" s="161"/>
      <c r="J29" s="162"/>
      <c r="K29" s="283"/>
      <c r="L29" s="284"/>
      <c r="M29" s="285"/>
      <c r="N29" s="188" t="str">
        <f>C29</f>
        <v>Mc Piston Salvadis- Rive d'Arcano (UD)</v>
      </c>
      <c r="O29" s="153">
        <f>A29</f>
        <v>44381</v>
      </c>
      <c r="P29" s="1"/>
      <c r="Q29" s="1"/>
      <c r="R29" s="1"/>
    </row>
    <row r="30" spans="1:18" ht="61.5">
      <c r="A30" s="153">
        <f t="shared" ref="A30" si="6">A29+7</f>
        <v>44388</v>
      </c>
      <c r="B30" s="124"/>
      <c r="C30" s="147"/>
      <c r="D30" s="135"/>
      <c r="E30" s="133"/>
      <c r="F30" s="133"/>
      <c r="G30" s="163"/>
      <c r="H30" s="172"/>
      <c r="I30" s="163"/>
      <c r="J30" s="164"/>
      <c r="K30" s="266"/>
      <c r="L30" s="267"/>
      <c r="M30" s="268"/>
      <c r="N30" s="188"/>
      <c r="O30" s="153">
        <f t="shared" ref="O30" si="7">O29+7</f>
        <v>44388</v>
      </c>
      <c r="P30" s="1"/>
      <c r="Q30" s="1"/>
      <c r="R30" s="1"/>
    </row>
    <row r="31" spans="1:18" ht="180">
      <c r="A31" s="149">
        <f>A30+5</f>
        <v>44393</v>
      </c>
      <c r="B31" s="124"/>
      <c r="C31" s="133"/>
      <c r="D31" s="148" t="s">
        <v>80</v>
      </c>
      <c r="E31" s="133"/>
      <c r="F31" s="133"/>
      <c r="G31" s="165"/>
      <c r="H31" s="165"/>
      <c r="I31" s="165"/>
      <c r="J31" s="164"/>
      <c r="K31" s="266"/>
      <c r="L31" s="267"/>
      <c r="M31" s="268"/>
      <c r="N31" s="185"/>
      <c r="O31" s="149">
        <f>A31</f>
        <v>44393</v>
      </c>
      <c r="P31" s="1"/>
      <c r="Q31" s="1"/>
      <c r="R31" s="1"/>
    </row>
    <row r="32" spans="1:18" ht="180">
      <c r="A32" s="149">
        <f>A31+1</f>
        <v>44394</v>
      </c>
      <c r="B32" s="124"/>
      <c r="C32" s="137"/>
      <c r="D32" s="148" t="s">
        <v>80</v>
      </c>
      <c r="E32" s="133"/>
      <c r="F32" s="133"/>
      <c r="G32" s="157"/>
      <c r="H32" s="157"/>
      <c r="I32" s="157"/>
      <c r="J32" s="164"/>
      <c r="K32" s="272"/>
      <c r="L32" s="273"/>
      <c r="M32" s="274"/>
      <c r="N32" s="185"/>
      <c r="O32" s="149">
        <f>A32</f>
        <v>44394</v>
      </c>
      <c r="P32" s="1"/>
      <c r="Q32" s="1"/>
      <c r="R32" s="1"/>
    </row>
    <row r="33" spans="1:18" ht="180">
      <c r="A33" s="149">
        <f>A32+8</f>
        <v>44402</v>
      </c>
      <c r="B33" s="124"/>
      <c r="C33" s="136"/>
      <c r="D33" s="131"/>
      <c r="E33" s="148" t="s">
        <v>87</v>
      </c>
      <c r="F33" s="133"/>
      <c r="G33" s="157"/>
      <c r="H33" s="157"/>
      <c r="I33" s="157"/>
      <c r="J33" s="158"/>
      <c r="K33" s="272"/>
      <c r="L33" s="273"/>
      <c r="M33" s="274"/>
      <c r="N33" s="185"/>
      <c r="O33" s="149">
        <f>O32+7</f>
        <v>44401</v>
      </c>
      <c r="P33" s="1"/>
      <c r="Q33" s="1"/>
      <c r="R33" s="1"/>
    </row>
    <row r="34" spans="1:18" ht="96.75" customHeight="1">
      <c r="A34" s="149">
        <f t="shared" ref="A34:A37" si="8">A33+7</f>
        <v>44409</v>
      </c>
      <c r="B34" s="124"/>
      <c r="C34" s="127"/>
      <c r="D34" s="130"/>
      <c r="E34" s="127"/>
      <c r="F34" s="127"/>
      <c r="G34" s="157"/>
      <c r="H34" s="157"/>
      <c r="I34" s="157"/>
      <c r="J34" s="158"/>
      <c r="K34" s="266"/>
      <c r="L34" s="267"/>
      <c r="M34" s="268"/>
      <c r="N34" s="185"/>
      <c r="O34" s="149">
        <f t="shared" ref="O34:O37" si="9">O33+7</f>
        <v>44408</v>
      </c>
      <c r="P34" s="1"/>
      <c r="Q34" s="1"/>
      <c r="R34" s="1"/>
    </row>
    <row r="35" spans="1:18" ht="96.75" customHeight="1">
      <c r="A35" s="149">
        <f t="shared" si="8"/>
        <v>44416</v>
      </c>
      <c r="B35" s="124"/>
      <c r="C35" s="135"/>
      <c r="D35" s="132"/>
      <c r="E35" s="133"/>
      <c r="F35" s="133"/>
      <c r="G35" s="173"/>
      <c r="H35" s="133"/>
      <c r="I35" s="173"/>
      <c r="J35" s="174"/>
      <c r="K35" s="266"/>
      <c r="L35" s="267"/>
      <c r="M35" s="268"/>
      <c r="N35" s="185"/>
      <c r="O35" s="149">
        <f t="shared" si="9"/>
        <v>44415</v>
      </c>
      <c r="P35" s="1"/>
      <c r="Q35" s="1"/>
      <c r="R35" s="1"/>
    </row>
    <row r="36" spans="1:18" ht="96.75" customHeight="1">
      <c r="A36" s="149">
        <f t="shared" si="8"/>
        <v>44423</v>
      </c>
      <c r="B36" s="139"/>
      <c r="C36" s="136"/>
      <c r="D36" s="136"/>
      <c r="E36" s="133"/>
      <c r="F36" s="133"/>
      <c r="G36" s="157"/>
      <c r="H36" s="157"/>
      <c r="I36" s="157"/>
      <c r="J36" s="158"/>
      <c r="K36" s="269"/>
      <c r="L36" s="270"/>
      <c r="M36" s="271"/>
      <c r="N36" s="185"/>
      <c r="O36" s="149">
        <f t="shared" si="9"/>
        <v>44422</v>
      </c>
      <c r="P36" s="1"/>
      <c r="Q36" s="1"/>
      <c r="R36" s="1"/>
    </row>
    <row r="37" spans="1:18" ht="96.75" customHeight="1">
      <c r="A37" s="153">
        <f t="shared" si="8"/>
        <v>44430</v>
      </c>
      <c r="B37" s="137"/>
      <c r="C37" s="137"/>
      <c r="D37" s="133"/>
      <c r="E37" s="133"/>
      <c r="F37" s="133"/>
      <c r="G37" s="157"/>
      <c r="H37" s="157"/>
      <c r="I37" s="157"/>
      <c r="J37" s="158"/>
      <c r="K37" s="272"/>
      <c r="L37" s="273"/>
      <c r="M37" s="274"/>
      <c r="N37" s="187"/>
      <c r="O37" s="153">
        <f t="shared" si="9"/>
        <v>44429</v>
      </c>
      <c r="P37" s="1"/>
      <c r="Q37" s="1"/>
      <c r="R37" s="1"/>
    </row>
    <row r="38" spans="1:18" ht="180">
      <c r="A38" s="153">
        <f>A37+5</f>
        <v>44435</v>
      </c>
      <c r="B38" s="134"/>
      <c r="C38" s="128"/>
      <c r="D38" s="133"/>
      <c r="E38" s="133"/>
      <c r="F38" s="133"/>
      <c r="G38" s="175" t="s">
        <v>81</v>
      </c>
      <c r="H38" s="163"/>
      <c r="I38" s="163"/>
      <c r="J38" s="176"/>
      <c r="K38" s="266"/>
      <c r="L38" s="267"/>
      <c r="M38" s="268"/>
      <c r="N38" s="188" t="str">
        <f>G38</f>
        <v>Mc Centauri Bassa Friulana - Cervignano (UD)</v>
      </c>
      <c r="O38" s="153">
        <f t="shared" ref="O38:O57" si="10">A38</f>
        <v>44435</v>
      </c>
      <c r="P38" s="1"/>
      <c r="Q38" s="1"/>
      <c r="R38" s="1"/>
    </row>
    <row r="39" spans="1:18" ht="180">
      <c r="A39" s="149">
        <f>A38+1</f>
        <v>44436</v>
      </c>
      <c r="B39" s="141"/>
      <c r="C39" s="132"/>
      <c r="D39" s="140"/>
      <c r="E39" s="169"/>
      <c r="F39" s="169"/>
      <c r="G39" s="175" t="s">
        <v>81</v>
      </c>
      <c r="H39" s="173"/>
      <c r="I39" s="157"/>
      <c r="J39" s="177"/>
      <c r="K39" s="269"/>
      <c r="L39" s="270"/>
      <c r="M39" s="271"/>
      <c r="N39" s="188" t="str">
        <f>G39</f>
        <v>Mc Centauri Bassa Friulana - Cervignano (UD)</v>
      </c>
      <c r="O39" s="149">
        <f t="shared" si="10"/>
        <v>44436</v>
      </c>
      <c r="P39" s="1"/>
      <c r="Q39" s="1"/>
      <c r="R39" s="1"/>
    </row>
    <row r="40" spans="1:18" ht="180">
      <c r="A40" s="149">
        <f>A39+1</f>
        <v>44437</v>
      </c>
      <c r="B40" s="139"/>
      <c r="C40" s="143" t="s">
        <v>86</v>
      </c>
      <c r="D40" s="133"/>
      <c r="E40" s="133"/>
      <c r="F40" s="133"/>
      <c r="G40" s="175" t="s">
        <v>81</v>
      </c>
      <c r="H40" s="165"/>
      <c r="I40" s="178"/>
      <c r="J40" s="166"/>
      <c r="K40" s="266"/>
      <c r="L40" s="267"/>
      <c r="M40" s="268"/>
      <c r="N40" s="188" t="str">
        <f>C40</f>
        <v>Mc Vian - Azzano Decimo (PN)</v>
      </c>
      <c r="O40" s="149">
        <f t="shared" si="10"/>
        <v>44437</v>
      </c>
      <c r="P40" s="1"/>
      <c r="Q40" s="1"/>
      <c r="R40" s="1"/>
    </row>
    <row r="41" spans="1:18" ht="253.5" customHeight="1">
      <c r="A41" s="149">
        <f>A40+5</f>
        <v>44442</v>
      </c>
      <c r="B41" s="124"/>
      <c r="C41" s="132"/>
      <c r="D41" s="133"/>
      <c r="E41" s="133"/>
      <c r="F41" s="148" t="s">
        <v>85</v>
      </c>
      <c r="G41" s="157"/>
      <c r="H41" s="157"/>
      <c r="I41" s="157"/>
      <c r="J41" s="158"/>
      <c r="K41" s="269"/>
      <c r="L41" s="270"/>
      <c r="M41" s="271"/>
      <c r="N41" s="185"/>
      <c r="O41" s="149">
        <f t="shared" si="10"/>
        <v>44442</v>
      </c>
      <c r="P41" s="1"/>
      <c r="Q41" s="1"/>
      <c r="R41" s="1"/>
    </row>
    <row r="42" spans="1:18" ht="253.5" customHeight="1">
      <c r="A42" s="149">
        <f>A41+1</f>
        <v>44443</v>
      </c>
      <c r="B42" s="137"/>
      <c r="C42" s="135"/>
      <c r="D42" s="135"/>
      <c r="E42" s="133"/>
      <c r="F42" s="148" t="s">
        <v>85</v>
      </c>
      <c r="G42" s="157"/>
      <c r="H42" s="179"/>
      <c r="I42" s="179"/>
      <c r="J42" s="128"/>
      <c r="K42" s="266"/>
      <c r="L42" s="267"/>
      <c r="M42" s="268"/>
      <c r="N42" s="185"/>
      <c r="O42" s="149">
        <f t="shared" si="10"/>
        <v>44443</v>
      </c>
      <c r="P42" s="1"/>
      <c r="Q42" s="1"/>
      <c r="R42" s="1"/>
    </row>
    <row r="43" spans="1:18" ht="266.25" customHeight="1">
      <c r="A43" s="149">
        <f>A42+1</f>
        <v>44444</v>
      </c>
      <c r="B43" s="137"/>
      <c r="C43" s="132"/>
      <c r="D43" s="133"/>
      <c r="E43" s="133"/>
      <c r="F43" s="148" t="s">
        <v>85</v>
      </c>
      <c r="G43" s="157"/>
      <c r="H43" s="157"/>
      <c r="I43" s="157"/>
      <c r="J43" s="128"/>
      <c r="K43" s="269"/>
      <c r="L43" s="270"/>
      <c r="M43" s="271"/>
      <c r="N43" s="185"/>
      <c r="O43" s="149">
        <f t="shared" si="10"/>
        <v>44444</v>
      </c>
      <c r="P43" s="1"/>
      <c r="Q43" s="1"/>
      <c r="R43" s="1"/>
    </row>
    <row r="44" spans="1:18" ht="185.25" customHeight="1">
      <c r="A44" s="149">
        <f>A43+5</f>
        <v>44449</v>
      </c>
      <c r="B44" s="124"/>
      <c r="C44" s="128"/>
      <c r="D44" s="130"/>
      <c r="E44" s="127"/>
      <c r="F44" s="127"/>
      <c r="G44" s="157"/>
      <c r="H44" s="180"/>
      <c r="I44" s="180"/>
      <c r="J44" s="127"/>
      <c r="K44" s="266" t="s">
        <v>100</v>
      </c>
      <c r="L44" s="267"/>
      <c r="M44" s="268"/>
      <c r="N44" s="185"/>
      <c r="O44" s="149">
        <f t="shared" si="10"/>
        <v>44449</v>
      </c>
      <c r="P44" s="1"/>
      <c r="Q44" s="1"/>
      <c r="R44" s="1"/>
    </row>
    <row r="45" spans="1:18" ht="144" customHeight="1">
      <c r="A45" s="149">
        <f>A44+1</f>
        <v>44450</v>
      </c>
      <c r="B45" s="124"/>
      <c r="C45" s="125"/>
      <c r="D45" s="130"/>
      <c r="E45" s="127"/>
      <c r="F45" s="127"/>
      <c r="G45" s="157"/>
      <c r="H45" s="157"/>
      <c r="I45" s="157"/>
      <c r="J45" s="158"/>
      <c r="K45" s="266" t="s">
        <v>100</v>
      </c>
      <c r="L45" s="267"/>
      <c r="M45" s="268"/>
      <c r="N45" s="185"/>
      <c r="O45" s="149">
        <f t="shared" si="10"/>
        <v>44450</v>
      </c>
      <c r="P45" s="1"/>
      <c r="Q45" s="1"/>
      <c r="R45" s="1"/>
    </row>
    <row r="46" spans="1:18" ht="255.75" customHeight="1">
      <c r="A46" s="149">
        <f>A45+1</f>
        <v>44451</v>
      </c>
      <c r="B46" s="124"/>
      <c r="C46" s="125"/>
      <c r="D46" s="130"/>
      <c r="E46" s="127"/>
      <c r="F46" s="127"/>
      <c r="G46" s="157"/>
      <c r="H46" s="157"/>
      <c r="I46" s="175" t="s">
        <v>97</v>
      </c>
      <c r="J46" s="158"/>
      <c r="K46" s="266" t="s">
        <v>100</v>
      </c>
      <c r="L46" s="267"/>
      <c r="M46" s="268"/>
      <c r="N46" s="185"/>
      <c r="O46" s="149">
        <f t="shared" si="10"/>
        <v>44451</v>
      </c>
      <c r="P46" s="1"/>
      <c r="Q46" s="1"/>
      <c r="R46" s="1"/>
    </row>
    <row r="47" spans="1:18" ht="201" customHeight="1">
      <c r="A47" s="149">
        <f>A46+7</f>
        <v>44458</v>
      </c>
      <c r="B47" s="124"/>
      <c r="C47" s="143" t="s">
        <v>89</v>
      </c>
      <c r="D47" s="130"/>
      <c r="E47" s="127"/>
      <c r="F47" s="127"/>
      <c r="G47" s="157"/>
      <c r="H47" s="157"/>
      <c r="I47" s="175"/>
      <c r="J47" s="158"/>
      <c r="K47" s="181"/>
      <c r="L47" s="182"/>
      <c r="M47" s="183"/>
      <c r="N47" s="188" t="str">
        <f>C47</f>
        <v>Mc Crazy Weels - Trasaghis (UD)</v>
      </c>
      <c r="O47" s="149">
        <f t="shared" si="10"/>
        <v>44458</v>
      </c>
      <c r="P47" s="1"/>
      <c r="Q47" s="1"/>
      <c r="R47" s="1"/>
    </row>
    <row r="48" spans="1:18" ht="201" customHeight="1">
      <c r="A48" s="149">
        <f>A47+5</f>
        <v>44463</v>
      </c>
      <c r="B48" s="124"/>
      <c r="C48" s="125"/>
      <c r="D48" s="155" t="s">
        <v>90</v>
      </c>
      <c r="E48" s="127"/>
      <c r="F48" s="127"/>
      <c r="G48" s="157"/>
      <c r="H48" s="157"/>
      <c r="I48" s="175"/>
      <c r="J48" s="158"/>
      <c r="K48" s="266" t="s">
        <v>101</v>
      </c>
      <c r="L48" s="267"/>
      <c r="M48" s="268"/>
      <c r="N48" s="185"/>
      <c r="O48" s="149">
        <f t="shared" si="10"/>
        <v>44463</v>
      </c>
      <c r="P48" s="1"/>
      <c r="Q48" s="1"/>
      <c r="R48" s="1"/>
    </row>
    <row r="49" spans="1:18" ht="201" customHeight="1">
      <c r="A49" s="149">
        <f>A48+1</f>
        <v>44464</v>
      </c>
      <c r="B49" s="124"/>
      <c r="C49" s="125"/>
      <c r="D49" s="155" t="s">
        <v>90</v>
      </c>
      <c r="E49" s="127"/>
      <c r="F49" s="127"/>
      <c r="G49" s="157"/>
      <c r="H49" s="157"/>
      <c r="I49" s="175"/>
      <c r="J49" s="158"/>
      <c r="K49" s="266" t="s">
        <v>101</v>
      </c>
      <c r="L49" s="267"/>
      <c r="M49" s="268"/>
      <c r="N49" s="185"/>
      <c r="O49" s="149">
        <f t="shared" si="10"/>
        <v>44464</v>
      </c>
      <c r="P49" s="1"/>
      <c r="Q49" s="1"/>
      <c r="R49" s="1"/>
    </row>
    <row r="50" spans="1:18" ht="201" customHeight="1">
      <c r="A50" s="149">
        <f>A49+1</f>
        <v>44465</v>
      </c>
      <c r="B50" s="124"/>
      <c r="C50" s="125"/>
      <c r="D50" s="155" t="s">
        <v>90</v>
      </c>
      <c r="E50" s="127"/>
      <c r="F50" s="127"/>
      <c r="G50" s="157"/>
      <c r="H50" s="157"/>
      <c r="I50" s="175"/>
      <c r="J50" s="158"/>
      <c r="K50" s="266" t="s">
        <v>101</v>
      </c>
      <c r="L50" s="267"/>
      <c r="M50" s="268"/>
      <c r="N50" s="185"/>
      <c r="O50" s="149">
        <f t="shared" si="10"/>
        <v>44465</v>
      </c>
      <c r="P50" s="1"/>
      <c r="Q50" s="1"/>
      <c r="R50" s="1"/>
    </row>
    <row r="51" spans="1:18" ht="201" customHeight="1">
      <c r="A51" s="149">
        <f>A50+5</f>
        <v>44470</v>
      </c>
      <c r="B51" s="143" t="s">
        <v>91</v>
      </c>
      <c r="C51" s="125"/>
      <c r="D51" s="130"/>
      <c r="E51" s="127"/>
      <c r="F51" s="127"/>
      <c r="G51" s="157"/>
      <c r="H51" s="157"/>
      <c r="I51" s="175"/>
      <c r="J51" s="158"/>
      <c r="K51" s="181"/>
      <c r="L51" s="182"/>
      <c r="M51" s="183"/>
      <c r="N51" s="188" t="str">
        <f>B51</f>
        <v>TDR PIEMONTE</v>
      </c>
      <c r="O51" s="149">
        <f t="shared" si="10"/>
        <v>44470</v>
      </c>
      <c r="P51" s="1"/>
      <c r="Q51" s="1"/>
      <c r="R51" s="1"/>
    </row>
    <row r="52" spans="1:18" ht="201" customHeight="1">
      <c r="A52" s="149">
        <f>A51+1</f>
        <v>44471</v>
      </c>
      <c r="B52" s="143" t="s">
        <v>91</v>
      </c>
      <c r="C52" s="125"/>
      <c r="D52" s="130"/>
      <c r="E52" s="127"/>
      <c r="F52" s="127"/>
      <c r="G52" s="157"/>
      <c r="H52" s="157"/>
      <c r="I52" s="175"/>
      <c r="J52" s="158"/>
      <c r="K52" s="181"/>
      <c r="L52" s="182"/>
      <c r="M52" s="183"/>
      <c r="N52" s="188" t="str">
        <f>B52</f>
        <v>TDR PIEMONTE</v>
      </c>
      <c r="O52" s="149">
        <f t="shared" si="10"/>
        <v>44471</v>
      </c>
      <c r="P52" s="1"/>
      <c r="Q52" s="1"/>
      <c r="R52" s="1"/>
    </row>
    <row r="53" spans="1:18" ht="251.25" customHeight="1">
      <c r="A53" s="149">
        <f>A52+1</f>
        <v>44472</v>
      </c>
      <c r="B53" s="143" t="s">
        <v>91</v>
      </c>
      <c r="C53" s="125"/>
      <c r="D53" s="130"/>
      <c r="E53" s="127"/>
      <c r="F53" s="127"/>
      <c r="G53" s="157"/>
      <c r="H53" s="157"/>
      <c r="I53" s="175"/>
      <c r="J53" s="175" t="s">
        <v>102</v>
      </c>
      <c r="K53" s="181"/>
      <c r="L53" s="182"/>
      <c r="M53" s="183"/>
      <c r="N53" s="188" t="str">
        <f>B53</f>
        <v>TDR PIEMONTE</v>
      </c>
      <c r="O53" s="149">
        <f t="shared" si="10"/>
        <v>44472</v>
      </c>
      <c r="P53" s="1"/>
      <c r="Q53" s="1"/>
      <c r="R53" s="1"/>
    </row>
    <row r="54" spans="1:18" ht="201" customHeight="1">
      <c r="A54" s="149">
        <f>A53+7</f>
        <v>44479</v>
      </c>
      <c r="B54" s="143"/>
      <c r="C54" s="143" t="s">
        <v>92</v>
      </c>
      <c r="D54" s="130"/>
      <c r="E54" s="127"/>
      <c r="F54" s="127"/>
      <c r="G54" s="157"/>
      <c r="H54" s="157"/>
      <c r="I54" s="175"/>
      <c r="J54" s="158"/>
      <c r="K54" s="181"/>
      <c r="L54" s="182"/>
      <c r="M54" s="183"/>
      <c r="N54" s="188" t="str">
        <f>C54</f>
        <v>Mc Richinvelda - Zoppola (PN)</v>
      </c>
      <c r="O54" s="149">
        <f t="shared" si="10"/>
        <v>44479</v>
      </c>
      <c r="P54" s="1"/>
      <c r="Q54" s="1"/>
      <c r="R54" s="1"/>
    </row>
    <row r="55" spans="1:18" ht="201" customHeight="1">
      <c r="A55" s="149">
        <f>A54+7</f>
        <v>44486</v>
      </c>
      <c r="B55" s="124"/>
      <c r="C55" s="125"/>
      <c r="D55" s="130"/>
      <c r="E55" s="127"/>
      <c r="F55" s="127"/>
      <c r="G55" s="157"/>
      <c r="H55" s="157"/>
      <c r="I55" s="175"/>
      <c r="J55" s="158"/>
      <c r="K55" s="181"/>
      <c r="L55" s="182"/>
      <c r="M55" s="183"/>
      <c r="N55" s="185"/>
      <c r="O55" s="149">
        <f t="shared" si="10"/>
        <v>44486</v>
      </c>
      <c r="P55" s="1"/>
      <c r="Q55" s="1"/>
      <c r="R55" s="1"/>
    </row>
    <row r="56" spans="1:18" ht="201" customHeight="1">
      <c r="A56" s="149">
        <f>A55+7</f>
        <v>44493</v>
      </c>
      <c r="B56" s="124"/>
      <c r="C56" s="125"/>
      <c r="D56" s="143" t="s">
        <v>93</v>
      </c>
      <c r="E56" s="127"/>
      <c r="F56" s="127"/>
      <c r="G56" s="157"/>
      <c r="H56" s="157"/>
      <c r="I56" s="175"/>
      <c r="J56" s="158"/>
      <c r="K56" s="181"/>
      <c r="L56" s="182"/>
      <c r="M56" s="183"/>
      <c r="N56" s="185"/>
      <c r="O56" s="149">
        <f t="shared" si="10"/>
        <v>44493</v>
      </c>
      <c r="P56" s="1"/>
      <c r="Q56" s="1"/>
      <c r="R56" s="1"/>
    </row>
    <row r="57" spans="1:18" ht="285.75" customHeight="1">
      <c r="A57" s="149">
        <f>A56+7</f>
        <v>44500</v>
      </c>
      <c r="B57" s="124"/>
      <c r="C57" s="143" t="s">
        <v>94</v>
      </c>
      <c r="D57" s="130"/>
      <c r="E57" s="127"/>
      <c r="F57" s="127"/>
      <c r="G57" s="157"/>
      <c r="H57" s="157"/>
      <c r="I57" s="175"/>
      <c r="J57" s="158"/>
      <c r="K57" s="181"/>
      <c r="L57" s="182"/>
      <c r="M57" s="183"/>
      <c r="N57" s="185"/>
      <c r="O57" s="149">
        <f t="shared" si="10"/>
        <v>44500</v>
      </c>
      <c r="P57" s="1"/>
      <c r="Q57" s="1"/>
      <c r="R57" s="1"/>
    </row>
    <row r="58" spans="1:18" ht="281.25" customHeight="1">
      <c r="A58" s="149">
        <v>44556</v>
      </c>
      <c r="B58" s="124"/>
      <c r="C58" s="143" t="s">
        <v>95</v>
      </c>
      <c r="D58" s="130"/>
      <c r="E58" s="127"/>
      <c r="F58" s="127"/>
      <c r="G58" s="157"/>
      <c r="H58" s="157"/>
      <c r="I58" s="175"/>
      <c r="J58" s="158"/>
      <c r="K58" s="181"/>
      <c r="L58" s="182"/>
      <c r="M58" s="183"/>
      <c r="N58" s="188" t="str">
        <f>C58</f>
        <v>Mc Adria Bikers - Ronchi dei Legionari (GO)</v>
      </c>
      <c r="O58" s="123"/>
      <c r="P58" s="1"/>
      <c r="Q58" s="1"/>
      <c r="R58" s="1"/>
    </row>
    <row r="59" spans="1:18" ht="113.25" customHeight="1" thickBot="1">
      <c r="A59" s="286" t="s">
        <v>96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8"/>
      <c r="P59" s="12"/>
      <c r="Q59" s="8"/>
      <c r="R59" s="8"/>
    </row>
  </sheetData>
  <sheetProtection password="AB43" sheet="1" objects="1" scenarios="1"/>
  <mergeCells count="59">
    <mergeCell ref="A1:N1"/>
    <mergeCell ref="K38:M38"/>
    <mergeCell ref="K7:M7"/>
    <mergeCell ref="K8:M8"/>
    <mergeCell ref="K9:M9"/>
    <mergeCell ref="B2:B3"/>
    <mergeCell ref="C2:C3"/>
    <mergeCell ref="E2:E3"/>
    <mergeCell ref="G2:G3"/>
    <mergeCell ref="A2:A3"/>
    <mergeCell ref="H2:H3"/>
    <mergeCell ref="D2:D3"/>
    <mergeCell ref="F2:F3"/>
    <mergeCell ref="K32:M32"/>
    <mergeCell ref="K30:M30"/>
    <mergeCell ref="K17:M17"/>
    <mergeCell ref="A59:O59"/>
    <mergeCell ref="K2:M3"/>
    <mergeCell ref="K37:M37"/>
    <mergeCell ref="K39:M39"/>
    <mergeCell ref="K40:M40"/>
    <mergeCell ref="K42:M42"/>
    <mergeCell ref="K44:M44"/>
    <mergeCell ref="K11:M11"/>
    <mergeCell ref="J2:J3"/>
    <mergeCell ref="K16:M16"/>
    <mergeCell ref="K34:M34"/>
    <mergeCell ref="K24:M24"/>
    <mergeCell ref="K12:M12"/>
    <mergeCell ref="K15:M15"/>
    <mergeCell ref="O2:O3"/>
    <mergeCell ref="N2:N3"/>
    <mergeCell ref="I2:I3"/>
    <mergeCell ref="K5:M5"/>
    <mergeCell ref="K14:M14"/>
    <mergeCell ref="K10:M10"/>
    <mergeCell ref="K48:M48"/>
    <mergeCell ref="K19:M19"/>
    <mergeCell ref="K13:M13"/>
    <mergeCell ref="K35:M35"/>
    <mergeCell ref="K21:M21"/>
    <mergeCell ref="K27:M27"/>
    <mergeCell ref="K29:M29"/>
    <mergeCell ref="K23:M23"/>
    <mergeCell ref="K49:M49"/>
    <mergeCell ref="K50:M50"/>
    <mergeCell ref="K22:M22"/>
    <mergeCell ref="K18:M18"/>
    <mergeCell ref="K45:M45"/>
    <mergeCell ref="K46:M46"/>
    <mergeCell ref="K33:M33"/>
    <mergeCell ref="K36:M36"/>
    <mergeCell ref="K43:M43"/>
    <mergeCell ref="K41:M41"/>
    <mergeCell ref="K31:M31"/>
    <mergeCell ref="K28:M28"/>
    <mergeCell ref="K26:M26"/>
    <mergeCell ref="K25:M25"/>
    <mergeCell ref="K20:M20"/>
  </mergeCells>
  <phoneticPr fontId="0" type="noConversion"/>
  <printOptions horizontalCentered="1" verticalCentered="1" gridLines="1"/>
  <pageMargins left="0" right="0" top="0" bottom="0" header="0" footer="0"/>
  <pageSetup paperSize="8" scale="11" pageOrder="overThenDown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Calendario 2015</vt:lpstr>
      <vt:lpstr>Calendario 2021</vt:lpstr>
      <vt:lpstr>'Calendario 2015'!Area_stampa</vt:lpstr>
      <vt:lpstr>'Calendario 2021'!Area_stampa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FMI TRIVENETO- Calendario Gare 2010</dc:title>
  <dc:creator>pedemontano</dc:creator>
  <cp:lastModifiedBy>Utente</cp:lastModifiedBy>
  <cp:lastPrinted>2021-04-26T23:39:42Z</cp:lastPrinted>
  <dcterms:created xsi:type="dcterms:W3CDTF">2001-01-08T13:00:28Z</dcterms:created>
  <dcterms:modified xsi:type="dcterms:W3CDTF">2021-05-20T20:43:06Z</dcterms:modified>
</cp:coreProperties>
</file>